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运行\xwechat_files\wxid_y8z4g8qn12q211_c935\msg\attach\aa83003310c5f5e91f5121e5bf796042\2026-10\Rec\32416e8bc10dacc6\F\5\"/>
    </mc:Choice>
  </mc:AlternateContent>
  <bookViews>
    <workbookView windowWidth="22188" windowHeight="90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<sst xmlns="http://schemas.openxmlformats.org/spreadsheetml/2006/main" count="33" uniqueCount="27">
  <si>
    <t>2026年全国轮滑（速度轮滑）总决赛报名表</t>
  </si>
  <si>
    <r>
      <rPr>
        <b/>
        <sz val="12"/>
        <color theme="2" tint="-0.25"/>
        <rFont val="微软雅黑"/>
        <charset val="134"/>
      </rPr>
      <t xml:space="preserve">赛事重要信息说明：队伍报名后可至【票夹-团队票点击进入详情-队员报名-代报名-批量代报名】进行表格上传报名
用于批量报名模版请注意：用于批量报名模版请注意：
</t>
    </r>
    <r>
      <rPr>
        <b/>
        <sz val="12"/>
        <color rgb="FFFF0000"/>
        <rFont val="微软雅黑"/>
        <charset val="134"/>
      </rPr>
      <t>1、第9行开始不能有合并行、空行、赛事报名项目统一写“Y”，姓名/性别/身份证号/联系电话/民族/紧急联系人电话都不能空着
2、性别为自动识别项目，组别下拉选择，把身份证号填写正确（如有护照号联系报名老师）
3、第3/4/5/6行填写的信息用于信息确认（签字或盖章用），小程序不识别3/4/5/6行信息，最终导出信息为小程序内报名时填写的信息</t>
    </r>
    <r>
      <rPr>
        <b/>
        <sz val="12"/>
        <color theme="2" tint="-0.25"/>
        <rFont val="微软雅黑"/>
        <charset val="134"/>
      </rPr>
      <t xml:space="preserve">
※若参赛人员众多，可插入行填写。
※请规范填写，否则无法批量导入报名。</t>
    </r>
  </si>
  <si>
    <t>参赛队伍</t>
  </si>
  <si>
    <t>参赛队伍（省+市+队伍名称，例如：山东省聊城市XXXX  U系列轮滑代表队），以小程序填写的信息为准（即导出报名信息是小程序注册的队伍（俱乐部）名称）</t>
  </si>
  <si>
    <t>地址</t>
  </si>
  <si>
    <t>以小程序填写的信息为准</t>
  </si>
  <si>
    <t>领队</t>
  </si>
  <si>
    <t>联系电话</t>
  </si>
  <si>
    <t>教练</t>
  </si>
  <si>
    <t>运动员信息</t>
  </si>
  <si>
    <t>项目填报</t>
  </si>
  <si>
    <t>姓名</t>
  </si>
  <si>
    <t>身份证号</t>
  </si>
  <si>
    <t>民族</t>
  </si>
  <si>
    <t>紧急联系人电话（直系亲属）</t>
  </si>
  <si>
    <t>性别</t>
  </si>
  <si>
    <t>组别</t>
  </si>
  <si>
    <t>200米计时赛</t>
  </si>
  <si>
    <t>300米计时赛</t>
  </si>
  <si>
    <t>5000米积分赛</t>
  </si>
  <si>
    <t>500米+D争先赛</t>
  </si>
  <si>
    <t>10000米淘汰赛</t>
  </si>
  <si>
    <t>1000米争先赛</t>
  </si>
  <si>
    <t>3000米接力赛</t>
  </si>
  <si>
    <t>200米双人追逐赛</t>
  </si>
  <si>
    <t>3000米淘汰赛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</si>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</sst>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b/>
      <sz val="16"/>
      <color theme="2" tint="-0.25"/>
      <name val="微软雅黑"/>
      <charset val="134"/>
    </font>
    <font>
      <b/>
      <sz val="12"/>
      <color theme="2" tint="-0.25"/>
      <name val="微软雅黑"/>
      <charset val="134"/>
    </font>
    <font>
      <b/>
      <sz val="12"/>
      <name val="微软雅黑"/>
      <charset val="134"/>
    </font>
    <font>
      <sz val="12"/>
      <color theme="2" tint="-0.25"/>
      <name val="微软雅黑"/>
      <charset val="134"/>
    </font>
    <font>
      <b/>
      <sz val="11"/>
      <color theme="1"/>
      <name val="微软雅黑"/>
      <charset val="134"/>
    </font>
    <font>
      <sz val="11"/>
      <color theme="2" tint="-0.5"/>
      <name val="微软雅黑"/>
      <charset val="134"/>
    </font>
    <font>
      <sz val="11"/>
      <color indexed="8"/>
      <name val="微软雅黑 Light"/>
      <charset val="134"/>
    </font>
    <font>
      <sz val="12"/>
      <color rgb="FFFF0000"/>
      <name val="微软雅黑"/>
      <charset val="134"/>
    </font>
    <font>
      <sz val="11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4" borderId="1" xfId="0" applyFont="1" applyFill="1" applyBorder="1">
      <alignment vertical="center"/>
    </xf>
    <xf numFmtId="0" fontId="9" fillId="4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/>
    <xf numFmtId="0" fontId="10" fillId="0" borderId="1" xfId="0" applyFont="1" applyBorder="1">
      <alignment vertical="center"/>
    </xf>
    <xf numFmtId="0" fontId="10" fillId="0" borderId="3" xfId="0" applyFont="1" applyBorder="1">
      <alignment vertical="center"/>
    </xf>
    <xf numFmtId="49" fontId="0" fillId="0" borderId="1" xfId="0" applyNumberFormat="1" applyBorder="1">
      <alignment vertical="center"/>
    </xf>
    <xf numFmtId="49" fontId="10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"/>
  <sheetViews>
    <sheetView tabSelected="1" topLeftCell="B2" workbookViewId="0">
      <selection activeCell="R9" sqref="R9:R66"/>
    </sheetView>
  </sheetViews>
  <sheetFormatPr defaultColWidth="9" defaultRowHeight="14.4"/>
  <cols>
    <col min="1" max="1" width="14" customWidth="1"/>
    <col min="2" max="2" width="20.75" style="1" customWidth="1"/>
    <col min="3" max="3" width="20.6296296296296" customWidth="1"/>
    <col min="4" max="4" width="10.25" customWidth="1"/>
    <col min="5" max="5" width="13" customWidth="1"/>
    <col min="6" max="6" width="12.3796296296296" customWidth="1"/>
    <col min="7" max="7" width="11.8796296296296" customWidth="1"/>
    <col min="8" max="16" width="9.62962962962963" customWidth="1"/>
    <col min="18" max="18" width="32" style="2" customWidth="1"/>
  </cols>
  <sheetData>
    <row r="1" ht="23.4" spans="1:18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52" customHeight="1" spans="1:18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17.4" spans="1:18">
      <c r="A3" s="9" t="s">
        <v>2</v>
      </c>
      <c r="B3" s="10" t="s">
        <v>3</v>
      </c>
      <c r="C3" s="11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ht="17.4" spans="1:18">
      <c r="A4" s="9" t="s">
        <v>4</v>
      </c>
      <c r="B4" s="12" t="s">
        <v>5</v>
      </c>
      <c r="C4" s="13"/>
      <c r="D4" s="12"/>
      <c r="E4" s="12"/>
      <c r="F4" s="12"/>
      <c r="G4" s="12"/>
      <c r="H4" s="12"/>
      <c r="I4" s="14"/>
      <c r="J4" s="14"/>
      <c r="K4" s="14"/>
      <c r="L4" s="14"/>
      <c r="M4" s="14"/>
      <c r="N4" s="14"/>
      <c r="O4" s="14"/>
      <c r="P4" s="14"/>
      <c r="Q4" s="14"/>
    </row>
    <row r="5" ht="17.4" spans="1:18">
      <c r="A5" s="9" t="s">
        <v>6</v>
      </c>
      <c r="B5" s="12" t="s">
        <v>5</v>
      </c>
      <c r="C5" s="13"/>
      <c r="D5" s="12"/>
      <c r="E5" s="12"/>
      <c r="F5" s="12"/>
      <c r="G5" s="12"/>
      <c r="H5" s="9" t="s">
        <v>7</v>
      </c>
      <c r="I5" s="15" t="s">
        <v>5</v>
      </c>
      <c r="J5" s="16"/>
      <c r="K5" s="16"/>
      <c r="L5" s="16"/>
      <c r="M5" s="16"/>
      <c r="N5" s="16"/>
      <c r="O5" s="16"/>
      <c r="P5" s="16"/>
      <c r="Q5" s="13"/>
    </row>
    <row r="6" ht="17.4" spans="1:18">
      <c r="A6" s="9" t="s">
        <v>8</v>
      </c>
      <c r="B6" s="12" t="s">
        <v>5</v>
      </c>
      <c r="C6" s="13"/>
      <c r="D6" s="12"/>
      <c r="E6" s="12"/>
      <c r="F6" s="12"/>
      <c r="G6" s="12"/>
      <c r="H6" s="9" t="s">
        <v>7</v>
      </c>
      <c r="I6" s="15" t="s">
        <v>5</v>
      </c>
      <c r="J6" s="16"/>
      <c r="K6" s="16"/>
      <c r="L6" s="16"/>
      <c r="M6" s="16"/>
      <c r="N6" s="16"/>
      <c r="O6" s="16"/>
      <c r="P6" s="16"/>
      <c r="Q6" s="13"/>
    </row>
    <row r="7" ht="17.4" spans="1:18">
      <c r="A7" s="9" t="s">
        <v>9</v>
      </c>
      <c r="B7" s="17"/>
      <c r="C7" s="18"/>
      <c r="D7" s="18"/>
      <c r="E7" s="18"/>
      <c r="F7" s="18"/>
      <c r="G7" s="19"/>
      <c r="H7" s="9" t="s">
        <v>10</v>
      </c>
      <c r="I7" s="18"/>
      <c r="J7" s="18"/>
      <c r="K7" s="18"/>
      <c r="L7" s="18"/>
      <c r="M7" s="18"/>
      <c r="N7" s="18"/>
      <c r="O7" s="18"/>
      <c r="P7" s="18"/>
      <c r="Q7" s="19"/>
    </row>
    <row r="8" ht="48.6" spans="1:18">
      <c r="A8" s="20" t="s">
        <v>11</v>
      </c>
      <c r="B8" s="21" t="s">
        <v>12</v>
      </c>
      <c r="C8" s="22" t="s">
        <v>7</v>
      </c>
      <c r="D8" s="21" t="s">
        <v>13</v>
      </c>
      <c r="E8" s="21" t="s">
        <v>14</v>
      </c>
      <c r="F8" s="23" t="s">
        <v>15</v>
      </c>
      <c r="G8" s="23" t="s">
        <v>16</v>
      </c>
      <c r="H8" s="24" t="s">
        <v>17</v>
      </c>
      <c r="I8" s="24" t="s">
        <v>18</v>
      </c>
      <c r="J8" s="24" t="s">
        <v>19</v>
      </c>
      <c r="K8" s="24" t="s">
        <v>20</v>
      </c>
      <c r="L8" s="24" t="s">
        <v>21</v>
      </c>
      <c r="M8" s="24" t="s">
        <v>22</v>
      </c>
      <c r="N8" s="24" t="s">
        <v>23</v>
      </c>
      <c r="O8" s="24" t="s">
        <v>24</v>
      </c>
      <c r="P8" s="24" t="s">
        <v>25</v>
      </c>
      <c r="Q8" s="25" t="s">
        <v>26</v>
      </c>
    </row>
    <row r="9" ht="17.4" spans="1:18">
      <c r="A9" s="26"/>
      <c r="B9" s="27"/>
      <c r="C9" s="26"/>
      <c r="D9" s="28"/>
      <c r="E9" s="29"/>
      <c r="F9" s="30" t="str">
        <f>IF(B9="","",IF(OR(LEN(B9)=15,LEN(B9)=18),IF(IF(LEN(B9)=18,MOD(MID(B9,17,1),2),MOD(RIGHT(B9,1),2))=1,"男","女"),"身份证号码错误"))</f>
        <v/>
      </c>
      <c r="G9" s="31" t="str" cm="1">
        <f ca="1" t="array" ref="G9">IF(B9="","",IF(OR(LEN(B9)&lt;&gt;18,NOT(ISNUMBER(VALUE(LEFT(B9,17)))),NOT(ISNUMBER(IF(ISNUMBER(--RIGHT(B9)),1,IF(UPPER(RIGHT(B9))="X",1,0)))),MID("10X98765432",MOD(SUMPRODUCT(MID(B9,ROW(INDIRECT("1:17")),1)*{7;9;10;5;8;4;2;1;6;3;7;9;10;5;8;4;2}),11)+1,1)&lt;&gt;UPPER(RIGHT(B9))),"请填写正确的身份证件号码",IF(AND(--TEXT(MID(B9,7,8),"0-00-00")&gt;=--"1908-01-01",--TEXT(MID(B9,7,8),"0-00-00")&lt;=--"2007-12-31"),IF(MOD(VALUE(MID(B9,17,1)),2)=1,"成年男子组","成年女子组"),IF(AND(--TEXT(MID(B9,7,8),"0-00-00")&gt;=--"2008-01-01",--TEXT(MID(B9,7,8),"0-00-00")&lt;=--"2009-12-31"),IF(MOD(VALUE(MID(B9,17,1)),2)=1,"青年男子甲组","青年女子甲组"),IF(AND(--TEXT(MID(B9,7,8),"0-00-00")&gt;=--"2010-01-01",--TEXT(MID(B9,7,8),"0-00-00")&lt;=--"2011-12-31"),IF(MOD(VALUE(MID(B9,17,1)),2)=1,"青年男子乙组","青年女子乙组"),IF(AND(--TEXT(MID(B9,7,8),"0-00-00")&gt;=--"2012-01-01",--TEXT(MID(B9,7,8),"0-00-00")&lt;=--"2013-12-31"),IF(MOD(VALUE(MID(B9,17,1)),2)=1,"少年男子甲组","少年女子甲组"),IF(AND(--TEXT(MID(B9,7,8),"0-00-00")&gt;=--"2014-01-01",--TEXT(MID(B9,7,8),"0-00-00")&lt;=--"2015-12-31"),IF(MOD(VALUE(MID(B9,17,1)),2)=1,"少年男子乙组","少年女子乙组"),IF(AND(--TEXT(MID(B9,7,8),"0-00-00")&gt;=--"2016-01-01",--TEXT(MID(B9,7,8),"0-00-00")&lt;=--"2017-12-31"),IF(MOD(VALUE(MID(B9,17,1)),2)=1,"少年男子丙组","少年女子丙组"),IF(AND(--TEXT(MID(B9,7,8),"0-00-00")&gt;=--"2018-01-01",--TEXT(MID(B9,7,8),"0-00-00")&lt;=--"2019-12-31"),IF(MOD(VALUE(MID(B9,17,1)),2)=1,"少年男子丁组","少年女子丁组"),IF(AND(--TEXT(MID(B9,7,8),"0-00-00")&gt;=--"2020-01-01",--TEXT(MID(B9,7,8),"0-00-00")&lt;=--"2020-12-31"),IF(MOD(VALUE(MID(B9,17,1)),2)=1,"推广男子组","推广女子组"),"请填写正确的身份证件号码"))))))))))</f>
        <v/>
      </c>
      <c r="H9" s="26"/>
      <c r="I9" s="26"/>
      <c r="J9" s="26"/>
      <c r="K9" s="26"/>
      <c r="L9" s="26"/>
      <c r="M9" s="26"/>
      <c r="N9" s="26"/>
      <c r="O9" s="32"/>
      <c r="P9" s="32"/>
      <c r="Q9" s="32"/>
      <c r="R9" s="2" t="str" cm="1">
        <f ca="1" t="array" ref="R9">IF(AND(A9="",B9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9),_xlpm.vD,TRIM(D9),_xlpm.vE,TRIM(E9),_xlpm.vG,TRIM(G9),_xlpm.v项目,H9:P9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0" ht="17.4" spans="1:18">
      <c r="A10" s="26"/>
      <c r="B10" s="27"/>
      <c r="C10" s="26"/>
      <c r="D10" s="28"/>
      <c r="E10" s="29"/>
      <c r="F10" s="30" t="str">
        <f t="shared" ref="F10:F41" si="0">IF(B10="","",IF(OR(LEN(B10)=15,LEN(B10)=18),IF(IF(LEN(B10)=18,MOD(MID(B10,17,1),2),MOD(RIGHT(B10,1),2))=1,"男","女"),"身份证号码错误"))</f>
        <v/>
      </c>
      <c r="G10" s="31" t="str" cm="1">
        <f ca="1" t="array" ref="G10">IF(B10="","",IF(OR(LEN(B10)&lt;&gt;18,NOT(ISNUMBER(VALUE(LEFT(B10,17)))),NOT(ISNUMBER(IF(ISNUMBER(--RIGHT(B10)),1,IF(UPPER(RIGHT(B10))="X",1,0)))),MID("10X98765432",MOD(SUMPRODUCT(MID(B10,ROW(INDIRECT("1:17")),1)*{7;9;10;5;8;4;2;1;6;3;7;9;10;5;8;4;2}),11)+1,1)&lt;&gt;UPPER(RIGHT(B10))),"请填写正确的身份证件号码",IF(AND(--TEXT(MID(B10,7,8),"0-00-00")&gt;=--"1908-01-01",--TEXT(MID(B10,7,8),"0-00-00")&lt;=--"2007-12-31"),IF(MOD(VALUE(MID(B10,17,1)),2)=1,"成年男子组","成年女子组"),IF(AND(--TEXT(MID(B10,7,8),"0-00-00")&gt;=--"2008-01-01",--TEXT(MID(B10,7,8),"0-00-00")&lt;=--"2009-12-31"),IF(MOD(VALUE(MID(B10,17,1)),2)=1,"青年男子甲组","青年女子甲组"),IF(AND(--TEXT(MID(B10,7,8),"0-00-00")&gt;=--"2010-01-01",--TEXT(MID(B10,7,8),"0-00-00")&lt;=--"2011-12-31"),IF(MOD(VALUE(MID(B10,17,1)),2)=1,"青年男子乙组","青年女子乙组"),IF(AND(--TEXT(MID(B10,7,8),"0-00-00")&gt;=--"2012-01-01",--TEXT(MID(B10,7,8),"0-00-00")&lt;=--"2013-12-31"),IF(MOD(VALUE(MID(B10,17,1)),2)=1,"少年男子甲组","少年女子甲组"),IF(AND(--TEXT(MID(B10,7,8),"0-00-00")&gt;=--"2014-01-01",--TEXT(MID(B10,7,8),"0-00-00")&lt;=--"2015-12-31"),IF(MOD(VALUE(MID(B10,17,1)),2)=1,"少年男子乙组","少年女子乙组"),IF(AND(--TEXT(MID(B10,7,8),"0-00-00")&gt;=--"2016-01-01",--TEXT(MID(B10,7,8),"0-00-00")&lt;=--"2017-12-31"),IF(MOD(VALUE(MID(B10,17,1)),2)=1,"少年男子丙组","少年女子丙组"),IF(AND(--TEXT(MID(B10,7,8),"0-00-00")&gt;=--"2018-01-01",--TEXT(MID(B10,7,8),"0-00-00")&lt;=--"2019-12-31"),IF(MOD(VALUE(MID(B10,17,1)),2)=1,"少年男子丁组","少年女子丁组"),IF(AND(--TEXT(MID(B10,7,8),"0-00-00")&gt;=--"2020-01-01",--TEXT(MID(B10,7,8),"0-00-00")&lt;=--"2020-12-31"),IF(MOD(VALUE(MID(B10,17,1)),2)=1,"推广男子组","推广女子组"),"请填写正确的身份证件号码"))))))))))</f>
        <v/>
      </c>
      <c r="H10" s="26"/>
      <c r="I10" s="26"/>
      <c r="J10" s="26"/>
      <c r="K10" s="26"/>
      <c r="L10" s="26"/>
      <c r="M10" s="26"/>
      <c r="N10" s="26"/>
      <c r="O10" s="32"/>
      <c r="P10" s="32"/>
      <c r="Q10" s="32"/>
      <c r="R10" s="2" t="str" cm="1">
        <f ca="1" t="array" ref="R10">IF(AND(A10="",B10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10),_xlpm.vD,TRIM(D10),_xlpm.vE,TRIM(E10),_xlpm.vG,TRIM(G10),_xlpm.v项目,H10:P10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1" ht="17.4" spans="1:18">
      <c r="A11" s="26"/>
      <c r="B11" s="26"/>
      <c r="C11" s="26"/>
      <c r="D11" s="28"/>
      <c r="E11" s="29"/>
      <c r="F11" s="30" t="str">
        <f t="shared" si="0"/>
        <v/>
      </c>
      <c r="G11" s="31" t="str" cm="1">
        <f ca="1" t="array" ref="G11">IF(B11="","",IF(OR(LEN(B11)&lt;&gt;18,NOT(ISNUMBER(VALUE(LEFT(B11,17)))),NOT(ISNUMBER(IF(ISNUMBER(--RIGHT(B11)),1,IF(UPPER(RIGHT(B11))="X",1,0)))),MID("10X98765432",MOD(SUMPRODUCT(MID(B11,ROW(INDIRECT("1:17")),1)*{7;9;10;5;8;4;2;1;6;3;7;9;10;5;8;4;2}),11)+1,1)&lt;&gt;UPPER(RIGHT(B11))),"请填写正确的身份证件号码",IF(AND(--TEXT(MID(B11,7,8),"0-00-00")&gt;=--"1908-01-01",--TEXT(MID(B11,7,8),"0-00-00")&lt;=--"2007-12-31"),IF(MOD(VALUE(MID(B11,17,1)),2)=1,"成年男子组","成年女子组"),IF(AND(--TEXT(MID(B11,7,8),"0-00-00")&gt;=--"2008-01-01",--TEXT(MID(B11,7,8),"0-00-00")&lt;=--"2009-12-31"),IF(MOD(VALUE(MID(B11,17,1)),2)=1,"青年男子甲组","青年女子甲组"),IF(AND(--TEXT(MID(B11,7,8),"0-00-00")&gt;=--"2010-01-01",--TEXT(MID(B11,7,8),"0-00-00")&lt;=--"2011-12-31"),IF(MOD(VALUE(MID(B11,17,1)),2)=1,"青年男子乙组","青年女子乙组"),IF(AND(--TEXT(MID(B11,7,8),"0-00-00")&gt;=--"2012-01-01",--TEXT(MID(B11,7,8),"0-00-00")&lt;=--"2013-12-31"),IF(MOD(VALUE(MID(B11,17,1)),2)=1,"少年男子甲组","少年女子甲组"),IF(AND(--TEXT(MID(B11,7,8),"0-00-00")&gt;=--"2014-01-01",--TEXT(MID(B11,7,8),"0-00-00")&lt;=--"2015-12-31"),IF(MOD(VALUE(MID(B11,17,1)),2)=1,"少年男子乙组","少年女子乙组"),IF(AND(--TEXT(MID(B11,7,8),"0-00-00")&gt;=--"2016-01-01",--TEXT(MID(B11,7,8),"0-00-00")&lt;=--"2017-12-31"),IF(MOD(VALUE(MID(B11,17,1)),2)=1,"少年男子丙组","少年女子丙组"),IF(AND(--TEXT(MID(B11,7,8),"0-00-00")&gt;=--"2018-01-01",--TEXT(MID(B11,7,8),"0-00-00")&lt;=--"2019-12-31"),IF(MOD(VALUE(MID(B11,17,1)),2)=1,"少年男子丁组","少年女子丁组"),IF(AND(--TEXT(MID(B11,7,8),"0-00-00")&gt;=--"2020-01-01",--TEXT(MID(B11,7,8),"0-00-00")&lt;=--"2020-12-31"),IF(MOD(VALUE(MID(B11,17,1)),2)=1,"推广男子组","推广女子组"),"请填写正确的身份证件号码"))))))))))</f>
        <v/>
      </c>
      <c r="H11" s="26"/>
      <c r="I11" s="26"/>
      <c r="J11" s="26"/>
      <c r="K11" s="26"/>
      <c r="L11" s="26"/>
      <c r="M11" s="26"/>
      <c r="N11" s="26"/>
      <c r="O11" s="26"/>
      <c r="P11" s="26"/>
      <c r="Q11" s="33"/>
      <c r="R11" s="2" t="str" cm="1">
        <f ca="1" t="array" ref="R11">IF(AND(A11="",B11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11),_xlpm.vD,TRIM(D11),_xlpm.vE,TRIM(E11),_xlpm.vG,TRIM(G11),_xlpm.v项目,H11:P11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2" ht="17.4" spans="1:18">
      <c r="A12" s="26"/>
      <c r="B12" s="26"/>
      <c r="C12" s="26"/>
      <c r="D12" s="28"/>
      <c r="E12" s="29"/>
      <c r="F12" s="30" t="str">
        <f t="shared" si="0"/>
        <v/>
      </c>
      <c r="G12" s="31" t="str" cm="1">
        <f ca="1" t="array" ref="G12">IF(B12="","",IF(OR(LEN(B12)&lt;&gt;18,NOT(ISNUMBER(VALUE(LEFT(B12,17)))),NOT(ISNUMBER(IF(ISNUMBER(--RIGHT(B12)),1,IF(UPPER(RIGHT(B12))="X",1,0)))),MID("10X98765432",MOD(SUMPRODUCT(MID(B12,ROW(INDIRECT("1:17")),1)*{7;9;10;5;8;4;2;1;6;3;7;9;10;5;8;4;2}),11)+1,1)&lt;&gt;UPPER(RIGHT(B12))),"请填写正确的身份证件号码",IF(AND(--TEXT(MID(B12,7,8),"0-00-00")&gt;=--"1908-01-01",--TEXT(MID(B12,7,8),"0-00-00")&lt;=--"2007-12-31"),IF(MOD(VALUE(MID(B12,17,1)),2)=1,"成年男子组","成年女子组"),IF(AND(--TEXT(MID(B12,7,8),"0-00-00")&gt;=--"2008-01-01",--TEXT(MID(B12,7,8),"0-00-00")&lt;=--"2009-12-31"),IF(MOD(VALUE(MID(B12,17,1)),2)=1,"青年男子甲组","青年女子甲组"),IF(AND(--TEXT(MID(B12,7,8),"0-00-00")&gt;=--"2010-01-01",--TEXT(MID(B12,7,8),"0-00-00")&lt;=--"2011-12-31"),IF(MOD(VALUE(MID(B12,17,1)),2)=1,"青年男子乙组","青年女子乙组"),IF(AND(--TEXT(MID(B12,7,8),"0-00-00")&gt;=--"2012-01-01",--TEXT(MID(B12,7,8),"0-00-00")&lt;=--"2013-12-31"),IF(MOD(VALUE(MID(B12,17,1)),2)=1,"少年男子甲组","少年女子甲组"),IF(AND(--TEXT(MID(B12,7,8),"0-00-00")&gt;=--"2014-01-01",--TEXT(MID(B12,7,8),"0-00-00")&lt;=--"2015-12-31"),IF(MOD(VALUE(MID(B12,17,1)),2)=1,"少年男子乙组","少年女子乙组"),IF(AND(--TEXT(MID(B12,7,8),"0-00-00")&gt;=--"2016-01-01",--TEXT(MID(B12,7,8),"0-00-00")&lt;=--"2017-12-31"),IF(MOD(VALUE(MID(B12,17,1)),2)=1,"少年男子丙组","少年女子丙组"),IF(AND(--TEXT(MID(B12,7,8),"0-00-00")&gt;=--"2018-01-01",--TEXT(MID(B12,7,8),"0-00-00")&lt;=--"2019-12-31"),IF(MOD(VALUE(MID(B12,17,1)),2)=1,"少年男子丁组","少年女子丁组"),IF(AND(--TEXT(MID(B12,7,8),"0-00-00")&gt;=--"2020-01-01",--TEXT(MID(B12,7,8),"0-00-00")&lt;=--"2020-12-31"),IF(MOD(VALUE(MID(B12,17,1)),2)=1,"推广男子组","推广女子组"),"请填写正确的身份证件号码"))))))))))</f>
        <v/>
      </c>
      <c r="H12" s="26"/>
      <c r="I12" s="26"/>
      <c r="J12" s="26"/>
      <c r="K12" s="26"/>
      <c r="L12" s="26"/>
      <c r="M12" s="26"/>
      <c r="N12" s="26"/>
      <c r="O12" s="26"/>
      <c r="P12" s="26"/>
      <c r="Q12" s="32"/>
      <c r="R12" s="2" t="str" cm="1">
        <f ca="1" t="array" ref="R12">IF(AND(A12="",B12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12),_xlpm.vD,TRIM(D12),_xlpm.vE,TRIM(E12),_xlpm.vG,TRIM(G12),_xlpm.v项目,H12:P12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3" ht="17.4" spans="1:18">
      <c r="A13" s="26"/>
      <c r="B13" s="26"/>
      <c r="C13" s="26"/>
      <c r="D13" s="28"/>
      <c r="E13" s="29"/>
      <c r="F13" s="30" t="str">
        <f t="shared" si="0"/>
        <v/>
      </c>
      <c r="G13" s="31" t="str" cm="1">
        <f ca="1" t="array" ref="G13">IF(B13="","",IF(OR(LEN(B13)&lt;&gt;18,NOT(ISNUMBER(VALUE(LEFT(B13,17)))),NOT(ISNUMBER(IF(ISNUMBER(--RIGHT(B13)),1,IF(UPPER(RIGHT(B13))="X",1,0)))),MID("10X98765432",MOD(SUMPRODUCT(MID(B13,ROW(INDIRECT("1:17")),1)*{7;9;10;5;8;4;2;1;6;3;7;9;10;5;8;4;2}),11)+1,1)&lt;&gt;UPPER(RIGHT(B13))),"请填写正确的身份证件号码",IF(AND(--TEXT(MID(B13,7,8),"0-00-00")&gt;=--"1908-01-01",--TEXT(MID(B13,7,8),"0-00-00")&lt;=--"2007-12-31"),IF(MOD(VALUE(MID(B13,17,1)),2)=1,"成年男子组","成年女子组"),IF(AND(--TEXT(MID(B13,7,8),"0-00-00")&gt;=--"2008-01-01",--TEXT(MID(B13,7,8),"0-00-00")&lt;=--"2009-12-31"),IF(MOD(VALUE(MID(B13,17,1)),2)=1,"青年男子甲组","青年女子甲组"),IF(AND(--TEXT(MID(B13,7,8),"0-00-00")&gt;=--"2010-01-01",--TEXT(MID(B13,7,8),"0-00-00")&lt;=--"2011-12-31"),IF(MOD(VALUE(MID(B13,17,1)),2)=1,"青年男子乙组","青年女子乙组"),IF(AND(--TEXT(MID(B13,7,8),"0-00-00")&gt;=--"2012-01-01",--TEXT(MID(B13,7,8),"0-00-00")&lt;=--"2013-12-31"),IF(MOD(VALUE(MID(B13,17,1)),2)=1,"少年男子甲组","少年女子甲组"),IF(AND(--TEXT(MID(B13,7,8),"0-00-00")&gt;=--"2014-01-01",--TEXT(MID(B13,7,8),"0-00-00")&lt;=--"2015-12-31"),IF(MOD(VALUE(MID(B13,17,1)),2)=1,"少年男子乙组","少年女子乙组"),IF(AND(--TEXT(MID(B13,7,8),"0-00-00")&gt;=--"2016-01-01",--TEXT(MID(B13,7,8),"0-00-00")&lt;=--"2017-12-31"),IF(MOD(VALUE(MID(B13,17,1)),2)=1,"少年男子丙组","少年女子丙组"),IF(AND(--TEXT(MID(B13,7,8),"0-00-00")&gt;=--"2018-01-01",--TEXT(MID(B13,7,8),"0-00-00")&lt;=--"2019-12-31"),IF(MOD(VALUE(MID(B13,17,1)),2)=1,"少年男子丁组","少年女子丁组"),IF(AND(--TEXT(MID(B13,7,8),"0-00-00")&gt;=--"2020-01-01",--TEXT(MID(B13,7,8),"0-00-00")&lt;=--"2020-12-31"),IF(MOD(VALUE(MID(B13,17,1)),2)=1,"推广男子组","推广女子组"),"请填写正确的身份证件号码"))))))))))</f>
        <v/>
      </c>
      <c r="H13" s="26"/>
      <c r="I13" s="26"/>
      <c r="J13" s="26"/>
      <c r="K13" s="26"/>
      <c r="L13" s="26"/>
      <c r="M13" s="26"/>
      <c r="N13" s="26"/>
      <c r="O13" s="26"/>
      <c r="P13" s="26"/>
      <c r="Q13" s="32"/>
      <c r="R13" s="2" t="str" cm="1">
        <f ca="1" t="array" ref="R13">IF(AND(A13="",B13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13),_xlpm.vD,TRIM(D13),_xlpm.vE,TRIM(E13),_xlpm.vG,TRIM(G13),_xlpm.v项目,H13:P13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4" ht="17.4" spans="1:18">
      <c r="A14" s="26"/>
      <c r="B14" s="26"/>
      <c r="C14" s="26"/>
      <c r="D14" s="28"/>
      <c r="E14" s="29"/>
      <c r="F14" s="30" t="str">
        <f t="shared" si="0"/>
        <v/>
      </c>
      <c r="G14" s="31" t="str" cm="1">
        <f ca="1" t="array" ref="G14">IF(B14="","",IF(OR(LEN(B14)&lt;&gt;18,NOT(ISNUMBER(VALUE(LEFT(B14,17)))),NOT(ISNUMBER(IF(ISNUMBER(--RIGHT(B14)),1,IF(UPPER(RIGHT(B14))="X",1,0)))),MID("10X98765432",MOD(SUMPRODUCT(MID(B14,ROW(INDIRECT("1:17")),1)*{7;9;10;5;8;4;2;1;6;3;7;9;10;5;8;4;2}),11)+1,1)&lt;&gt;UPPER(RIGHT(B14))),"请填写正确的身份证件号码",IF(AND(--TEXT(MID(B14,7,8),"0-00-00")&gt;=--"1908-01-01",--TEXT(MID(B14,7,8),"0-00-00")&lt;=--"2007-12-31"),IF(MOD(VALUE(MID(B14,17,1)),2)=1,"成年男子组","成年女子组"),IF(AND(--TEXT(MID(B14,7,8),"0-00-00")&gt;=--"2008-01-01",--TEXT(MID(B14,7,8),"0-00-00")&lt;=--"2009-12-31"),IF(MOD(VALUE(MID(B14,17,1)),2)=1,"青年男子甲组","青年女子甲组"),IF(AND(--TEXT(MID(B14,7,8),"0-00-00")&gt;=--"2010-01-01",--TEXT(MID(B14,7,8),"0-00-00")&lt;=--"2011-12-31"),IF(MOD(VALUE(MID(B14,17,1)),2)=1,"青年男子乙组","青年女子乙组"),IF(AND(--TEXT(MID(B14,7,8),"0-00-00")&gt;=--"2012-01-01",--TEXT(MID(B14,7,8),"0-00-00")&lt;=--"2013-12-31"),IF(MOD(VALUE(MID(B14,17,1)),2)=1,"少年男子甲组","少年女子甲组"),IF(AND(--TEXT(MID(B14,7,8),"0-00-00")&gt;=--"2014-01-01",--TEXT(MID(B14,7,8),"0-00-00")&lt;=--"2015-12-31"),IF(MOD(VALUE(MID(B14,17,1)),2)=1,"少年男子乙组","少年女子乙组"),IF(AND(--TEXT(MID(B14,7,8),"0-00-00")&gt;=--"2016-01-01",--TEXT(MID(B14,7,8),"0-00-00")&lt;=--"2017-12-31"),IF(MOD(VALUE(MID(B14,17,1)),2)=1,"少年男子丙组","少年女子丙组"),IF(AND(--TEXT(MID(B14,7,8),"0-00-00")&gt;=--"2018-01-01",--TEXT(MID(B14,7,8),"0-00-00")&lt;=--"2019-12-31"),IF(MOD(VALUE(MID(B14,17,1)),2)=1,"少年男子丁组","少年女子丁组"),IF(AND(--TEXT(MID(B14,7,8),"0-00-00")&gt;=--"2020-01-01",--TEXT(MID(B14,7,8),"0-00-00")&lt;=--"2020-12-31"),IF(MOD(VALUE(MID(B14,17,1)),2)=1,"推广男子组","推广女子组"),"请填写正确的身份证件号码"))))))))))</f>
        <v/>
      </c>
      <c r="H14" s="26"/>
      <c r="I14" s="26"/>
      <c r="J14" s="26"/>
      <c r="K14" s="26"/>
      <c r="L14" s="26"/>
      <c r="M14" s="26"/>
      <c r="N14" s="26"/>
      <c r="O14" s="26"/>
      <c r="P14" s="26"/>
      <c r="Q14" s="33"/>
      <c r="R14" s="2" t="str" cm="1">
        <f ca="1" t="array" ref="R14">IF(AND(A14="",B14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14),_xlpm.vD,TRIM(D14),_xlpm.vE,TRIM(E14),_xlpm.vG,TRIM(G14),_xlpm.v项目,H14:P14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5" ht="17.4" spans="1:18">
      <c r="A15" s="26"/>
      <c r="B15" s="26"/>
      <c r="C15" s="26"/>
      <c r="D15" s="28"/>
      <c r="E15" s="29"/>
      <c r="F15" s="30" t="str">
        <f t="shared" si="0"/>
        <v/>
      </c>
      <c r="G15" s="31" t="str" cm="1">
        <f ca="1" t="array" ref="G15">IF(B15="","",IF(OR(LEN(B15)&lt;&gt;18,NOT(ISNUMBER(VALUE(LEFT(B15,17)))),NOT(ISNUMBER(IF(ISNUMBER(--RIGHT(B15)),1,IF(UPPER(RIGHT(B15))="X",1,0)))),MID("10X98765432",MOD(SUMPRODUCT(MID(B15,ROW(INDIRECT("1:17")),1)*{7;9;10;5;8;4;2;1;6;3;7;9;10;5;8;4;2}),11)+1,1)&lt;&gt;UPPER(RIGHT(B15))),"请填写正确的身份证件号码",IF(AND(--TEXT(MID(B15,7,8),"0-00-00")&gt;=--"1908-01-01",--TEXT(MID(B15,7,8),"0-00-00")&lt;=--"2007-12-31"),IF(MOD(VALUE(MID(B15,17,1)),2)=1,"成年男子组","成年女子组"),IF(AND(--TEXT(MID(B15,7,8),"0-00-00")&gt;=--"2008-01-01",--TEXT(MID(B15,7,8),"0-00-00")&lt;=--"2009-12-31"),IF(MOD(VALUE(MID(B15,17,1)),2)=1,"青年男子甲组","青年女子甲组"),IF(AND(--TEXT(MID(B15,7,8),"0-00-00")&gt;=--"2010-01-01",--TEXT(MID(B15,7,8),"0-00-00")&lt;=--"2011-12-31"),IF(MOD(VALUE(MID(B15,17,1)),2)=1,"青年男子乙组","青年女子乙组"),IF(AND(--TEXT(MID(B15,7,8),"0-00-00")&gt;=--"2012-01-01",--TEXT(MID(B15,7,8),"0-00-00")&lt;=--"2013-12-31"),IF(MOD(VALUE(MID(B15,17,1)),2)=1,"少年男子甲组","少年女子甲组"),IF(AND(--TEXT(MID(B15,7,8),"0-00-00")&gt;=--"2014-01-01",--TEXT(MID(B15,7,8),"0-00-00")&lt;=--"2015-12-31"),IF(MOD(VALUE(MID(B15,17,1)),2)=1,"少年男子乙组","少年女子乙组"),IF(AND(--TEXT(MID(B15,7,8),"0-00-00")&gt;=--"2016-01-01",--TEXT(MID(B15,7,8),"0-00-00")&lt;=--"2017-12-31"),IF(MOD(VALUE(MID(B15,17,1)),2)=1,"少年男子丙组","少年女子丙组"),IF(AND(--TEXT(MID(B15,7,8),"0-00-00")&gt;=--"2018-01-01",--TEXT(MID(B15,7,8),"0-00-00")&lt;=--"2019-12-31"),IF(MOD(VALUE(MID(B15,17,1)),2)=1,"少年男子丁组","少年女子丁组"),IF(AND(--TEXT(MID(B15,7,8),"0-00-00")&gt;=--"2020-01-01",--TEXT(MID(B15,7,8),"0-00-00")&lt;=--"2020-12-31"),IF(MOD(VALUE(MID(B15,17,1)),2)=1,"推广男子组","推广女子组"),"请填写正确的身份证件号码"))))))))))</f>
        <v/>
      </c>
      <c r="H15" s="26"/>
      <c r="I15" s="26"/>
      <c r="J15" s="26"/>
      <c r="K15" s="26"/>
      <c r="L15" s="26"/>
      <c r="M15" s="26"/>
      <c r="N15" s="26"/>
      <c r="O15" s="32"/>
      <c r="P15" s="32"/>
      <c r="Q15" s="32"/>
      <c r="R15" s="2" t="str" cm="1">
        <f ca="1" t="array" ref="R15">IF(AND(A15="",B15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15),_xlpm.vD,TRIM(D15),_xlpm.vE,TRIM(E15),_xlpm.vG,TRIM(G15),_xlpm.v项目,H15:P15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6" ht="17.4" spans="1:18">
      <c r="A16" s="26"/>
      <c r="B16" s="26"/>
      <c r="C16" s="26"/>
      <c r="D16" s="28"/>
      <c r="E16" s="29"/>
      <c r="F16" s="30" t="str">
        <f t="shared" si="0"/>
        <v/>
      </c>
      <c r="G16" s="31" t="str" cm="1">
        <f ca="1" t="array" ref="G16">IF(B16="","",IF(OR(LEN(B16)&lt;&gt;18,NOT(ISNUMBER(VALUE(LEFT(B16,17)))),NOT(ISNUMBER(IF(ISNUMBER(--RIGHT(B16)),1,IF(UPPER(RIGHT(B16))="X",1,0)))),MID("10X98765432",MOD(SUMPRODUCT(MID(B16,ROW(INDIRECT("1:17")),1)*{7;9;10;5;8;4;2;1;6;3;7;9;10;5;8;4;2}),11)+1,1)&lt;&gt;UPPER(RIGHT(B16))),"请填写正确的身份证件号码",IF(AND(--TEXT(MID(B16,7,8),"0-00-00")&gt;=--"1908-01-01",--TEXT(MID(B16,7,8),"0-00-00")&lt;=--"2007-12-31"),IF(MOD(VALUE(MID(B16,17,1)),2)=1,"成年男子组","成年女子组"),IF(AND(--TEXT(MID(B16,7,8),"0-00-00")&gt;=--"2008-01-01",--TEXT(MID(B16,7,8),"0-00-00")&lt;=--"2009-12-31"),IF(MOD(VALUE(MID(B16,17,1)),2)=1,"青年男子甲组","青年女子甲组"),IF(AND(--TEXT(MID(B16,7,8),"0-00-00")&gt;=--"2010-01-01",--TEXT(MID(B16,7,8),"0-00-00")&lt;=--"2011-12-31"),IF(MOD(VALUE(MID(B16,17,1)),2)=1,"青年男子乙组","青年女子乙组"),IF(AND(--TEXT(MID(B16,7,8),"0-00-00")&gt;=--"2012-01-01",--TEXT(MID(B16,7,8),"0-00-00")&lt;=--"2013-12-31"),IF(MOD(VALUE(MID(B16,17,1)),2)=1,"少年男子甲组","少年女子甲组"),IF(AND(--TEXT(MID(B16,7,8),"0-00-00")&gt;=--"2014-01-01",--TEXT(MID(B16,7,8),"0-00-00")&lt;=--"2015-12-31"),IF(MOD(VALUE(MID(B16,17,1)),2)=1,"少年男子乙组","少年女子乙组"),IF(AND(--TEXT(MID(B16,7,8),"0-00-00")&gt;=--"2016-01-01",--TEXT(MID(B16,7,8),"0-00-00")&lt;=--"2017-12-31"),IF(MOD(VALUE(MID(B16,17,1)),2)=1,"少年男子丙组","少年女子丙组"),IF(AND(--TEXT(MID(B16,7,8),"0-00-00")&gt;=--"2018-01-01",--TEXT(MID(B16,7,8),"0-00-00")&lt;=--"2019-12-31"),IF(MOD(VALUE(MID(B16,17,1)),2)=1,"少年男子丁组","少年女子丁组"),IF(AND(--TEXT(MID(B16,7,8),"0-00-00")&gt;=--"2020-01-01",--TEXT(MID(B16,7,8),"0-00-00")&lt;=--"2020-12-31"),IF(MOD(VALUE(MID(B16,17,1)),2)=1,"推广男子组","推广女子组"),"请填写正确的身份证件号码"))))))))))</f>
        <v/>
      </c>
      <c r="H16" s="26"/>
      <c r="I16" s="26"/>
      <c r="J16" s="26"/>
      <c r="K16" s="26"/>
      <c r="L16" s="26"/>
      <c r="M16" s="26"/>
      <c r="N16" s="26"/>
      <c r="O16" s="32"/>
      <c r="P16" s="32"/>
      <c r="Q16" s="32"/>
      <c r="R16" s="2" t="str" cm="1">
        <f ca="1" t="array" ref="R16">IF(AND(A16="",B16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16),_xlpm.vD,TRIM(D16),_xlpm.vE,TRIM(E16),_xlpm.vG,TRIM(G16),_xlpm.v项目,H16:P16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7" ht="17.4" spans="1:18">
      <c r="A17" s="26"/>
      <c r="B17" s="27"/>
      <c r="C17" s="26"/>
      <c r="D17" s="28"/>
      <c r="E17" s="29"/>
      <c r="F17" s="30" t="str">
        <f t="shared" si="0"/>
        <v/>
      </c>
      <c r="G17" s="31" t="str" cm="1">
        <f ca="1" t="array" ref="G17">IF(B17="","",IF(OR(LEN(B17)&lt;&gt;18,NOT(ISNUMBER(VALUE(LEFT(B17,17)))),NOT(ISNUMBER(IF(ISNUMBER(--RIGHT(B17)),1,IF(UPPER(RIGHT(B17))="X",1,0)))),MID("10X98765432",MOD(SUMPRODUCT(MID(B17,ROW(INDIRECT("1:17")),1)*{7;9;10;5;8;4;2;1;6;3;7;9;10;5;8;4;2}),11)+1,1)&lt;&gt;UPPER(RIGHT(B17))),"请填写正确的身份证件号码",IF(AND(--TEXT(MID(B17,7,8),"0-00-00")&gt;=--"1908-01-01",--TEXT(MID(B17,7,8),"0-00-00")&lt;=--"2007-12-31"),IF(MOD(VALUE(MID(B17,17,1)),2)=1,"成年男子组","成年女子组"),IF(AND(--TEXT(MID(B17,7,8),"0-00-00")&gt;=--"2008-01-01",--TEXT(MID(B17,7,8),"0-00-00")&lt;=--"2009-12-31"),IF(MOD(VALUE(MID(B17,17,1)),2)=1,"青年男子甲组","青年女子甲组"),IF(AND(--TEXT(MID(B17,7,8),"0-00-00")&gt;=--"2010-01-01",--TEXT(MID(B17,7,8),"0-00-00")&lt;=--"2011-12-31"),IF(MOD(VALUE(MID(B17,17,1)),2)=1,"青年男子乙组","青年女子乙组"),IF(AND(--TEXT(MID(B17,7,8),"0-00-00")&gt;=--"2012-01-01",--TEXT(MID(B17,7,8),"0-00-00")&lt;=--"2013-12-31"),IF(MOD(VALUE(MID(B17,17,1)),2)=1,"少年男子甲组","少年女子甲组"),IF(AND(--TEXT(MID(B17,7,8),"0-00-00")&gt;=--"2014-01-01",--TEXT(MID(B17,7,8),"0-00-00")&lt;=--"2015-12-31"),IF(MOD(VALUE(MID(B17,17,1)),2)=1,"少年男子乙组","少年女子乙组"),IF(AND(--TEXT(MID(B17,7,8),"0-00-00")&gt;=--"2016-01-01",--TEXT(MID(B17,7,8),"0-00-00")&lt;=--"2017-12-31"),IF(MOD(VALUE(MID(B17,17,1)),2)=1,"少年男子丙组","少年女子丙组"),IF(AND(--TEXT(MID(B17,7,8),"0-00-00")&gt;=--"2018-01-01",--TEXT(MID(B17,7,8),"0-00-00")&lt;=--"2019-12-31"),IF(MOD(VALUE(MID(B17,17,1)),2)=1,"少年男子丁组","少年女子丁组"),IF(AND(--TEXT(MID(B17,7,8),"0-00-00")&gt;=--"2020-01-01",--TEXT(MID(B17,7,8),"0-00-00")&lt;=--"2020-12-31"),IF(MOD(VALUE(MID(B17,17,1)),2)=1,"推广男子组","推广女子组"),"请填写正确的身份证件号码"))))))))))</f>
        <v/>
      </c>
      <c r="H17" s="26"/>
      <c r="I17" s="26"/>
      <c r="J17" s="26"/>
      <c r="K17" s="26"/>
      <c r="L17" s="26"/>
      <c r="M17" s="26"/>
      <c r="N17" s="26"/>
      <c r="O17" s="32"/>
      <c r="P17" s="32"/>
      <c r="Q17" s="33"/>
      <c r="R17" s="2" t="str" cm="1">
        <f ca="1" t="array" ref="R17">IF(AND(A17="",B17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17),_xlpm.vD,TRIM(D17),_xlpm.vE,TRIM(E17),_xlpm.vG,TRIM(G17),_xlpm.v项目,H17:P17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8" ht="17.4" spans="1:18">
      <c r="A18" s="26"/>
      <c r="B18" s="27"/>
      <c r="C18" s="26"/>
      <c r="D18" s="28"/>
      <c r="E18" s="29"/>
      <c r="F18" s="30" t="str">
        <f t="shared" si="0"/>
        <v/>
      </c>
      <c r="G18" s="31" t="str" cm="1">
        <f ca="1" t="array" ref="G18">IF(B18="","",IF(OR(LEN(B18)&lt;&gt;18,NOT(ISNUMBER(VALUE(LEFT(B18,17)))),NOT(ISNUMBER(IF(ISNUMBER(--RIGHT(B18)),1,IF(UPPER(RIGHT(B18))="X",1,0)))),MID("10X98765432",MOD(SUMPRODUCT(MID(B18,ROW(INDIRECT("1:17")),1)*{7;9;10;5;8;4;2;1;6;3;7;9;10;5;8;4;2}),11)+1,1)&lt;&gt;UPPER(RIGHT(B18))),"请填写正确的身份证件号码",IF(AND(--TEXT(MID(B18,7,8),"0-00-00")&gt;=--"1908-01-01",--TEXT(MID(B18,7,8),"0-00-00")&lt;=--"2007-12-31"),IF(MOD(VALUE(MID(B18,17,1)),2)=1,"成年男子组","成年女子组"),IF(AND(--TEXT(MID(B18,7,8),"0-00-00")&gt;=--"2008-01-01",--TEXT(MID(B18,7,8),"0-00-00")&lt;=--"2009-12-31"),IF(MOD(VALUE(MID(B18,17,1)),2)=1,"青年男子甲组","青年女子甲组"),IF(AND(--TEXT(MID(B18,7,8),"0-00-00")&gt;=--"2010-01-01",--TEXT(MID(B18,7,8),"0-00-00")&lt;=--"2011-12-31"),IF(MOD(VALUE(MID(B18,17,1)),2)=1,"青年男子乙组","青年女子乙组"),IF(AND(--TEXT(MID(B18,7,8),"0-00-00")&gt;=--"2012-01-01",--TEXT(MID(B18,7,8),"0-00-00")&lt;=--"2013-12-31"),IF(MOD(VALUE(MID(B18,17,1)),2)=1,"少年男子甲组","少年女子甲组"),IF(AND(--TEXT(MID(B18,7,8),"0-00-00")&gt;=--"2014-01-01",--TEXT(MID(B18,7,8),"0-00-00")&lt;=--"2015-12-31"),IF(MOD(VALUE(MID(B18,17,1)),2)=1,"少年男子乙组","少年女子乙组"),IF(AND(--TEXT(MID(B18,7,8),"0-00-00")&gt;=--"2016-01-01",--TEXT(MID(B18,7,8),"0-00-00")&lt;=--"2017-12-31"),IF(MOD(VALUE(MID(B18,17,1)),2)=1,"少年男子丙组","少年女子丙组"),IF(AND(--TEXT(MID(B18,7,8),"0-00-00")&gt;=--"2018-01-01",--TEXT(MID(B18,7,8),"0-00-00")&lt;=--"2019-12-31"),IF(MOD(VALUE(MID(B18,17,1)),2)=1,"少年男子丁组","少年女子丁组"),IF(AND(--TEXT(MID(B18,7,8),"0-00-00")&gt;=--"2020-01-01",--TEXT(MID(B18,7,8),"0-00-00")&lt;=--"2020-12-31"),IF(MOD(VALUE(MID(B18,17,1)),2)=1,"推广男子组","推广女子组"),"请填写正确的身份证件号码"))))))))))</f>
        <v/>
      </c>
      <c r="H18" s="26"/>
      <c r="I18" s="26"/>
      <c r="J18" s="26"/>
      <c r="K18" s="26"/>
      <c r="L18" s="26"/>
      <c r="M18" s="26"/>
      <c r="N18" s="26"/>
      <c r="O18" s="32"/>
      <c r="P18" s="32"/>
      <c r="Q18" s="32"/>
      <c r="R18" s="2" t="str" cm="1">
        <f ca="1" t="array" ref="R18">IF(AND(A18="",B18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18),_xlpm.vD,TRIM(D18),_xlpm.vE,TRIM(E18),_xlpm.vG,TRIM(G18),_xlpm.v项目,H18:P18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19" ht="17.4" spans="1:18">
      <c r="A19" s="26"/>
      <c r="B19" s="27"/>
      <c r="C19" s="26"/>
      <c r="D19" s="28"/>
      <c r="E19" s="29"/>
      <c r="F19" s="30" t="str">
        <f t="shared" si="0"/>
        <v/>
      </c>
      <c r="G19" s="31" t="str" cm="1">
        <f ca="1" t="array" ref="G19">IF(B19="","",IF(OR(LEN(B19)&lt;&gt;18,NOT(ISNUMBER(VALUE(LEFT(B19,17)))),NOT(ISNUMBER(IF(ISNUMBER(--RIGHT(B19)),1,IF(UPPER(RIGHT(B19))="X",1,0)))),MID("10X98765432",MOD(SUMPRODUCT(MID(B19,ROW(INDIRECT("1:17")),1)*{7;9;10;5;8;4;2;1;6;3;7;9;10;5;8;4;2}),11)+1,1)&lt;&gt;UPPER(RIGHT(B19))),"请填写正确的身份证件号码",IF(AND(--TEXT(MID(B19,7,8),"0-00-00")&gt;=--"1908-01-01",--TEXT(MID(B19,7,8),"0-00-00")&lt;=--"2007-12-31"),IF(MOD(VALUE(MID(B19,17,1)),2)=1,"成年男子组","成年女子组"),IF(AND(--TEXT(MID(B19,7,8),"0-00-00")&gt;=--"2008-01-01",--TEXT(MID(B19,7,8),"0-00-00")&lt;=--"2009-12-31"),IF(MOD(VALUE(MID(B19,17,1)),2)=1,"青年男子甲组","青年女子甲组"),IF(AND(--TEXT(MID(B19,7,8),"0-00-00")&gt;=--"2010-01-01",--TEXT(MID(B19,7,8),"0-00-00")&lt;=--"2011-12-31"),IF(MOD(VALUE(MID(B19,17,1)),2)=1,"青年男子乙组","青年女子乙组"),IF(AND(--TEXT(MID(B19,7,8),"0-00-00")&gt;=--"2012-01-01",--TEXT(MID(B19,7,8),"0-00-00")&lt;=--"2013-12-31"),IF(MOD(VALUE(MID(B19,17,1)),2)=1,"少年男子甲组","少年女子甲组"),IF(AND(--TEXT(MID(B19,7,8),"0-00-00")&gt;=--"2014-01-01",--TEXT(MID(B19,7,8),"0-00-00")&lt;=--"2015-12-31"),IF(MOD(VALUE(MID(B19,17,1)),2)=1,"少年男子乙组","少年女子乙组"),IF(AND(--TEXT(MID(B19,7,8),"0-00-00")&gt;=--"2016-01-01",--TEXT(MID(B19,7,8),"0-00-00")&lt;=--"2017-12-31"),IF(MOD(VALUE(MID(B19,17,1)),2)=1,"少年男子丙组","少年女子丙组"),IF(AND(--TEXT(MID(B19,7,8),"0-00-00")&gt;=--"2018-01-01",--TEXT(MID(B19,7,8),"0-00-00")&lt;=--"2019-12-31"),IF(MOD(VALUE(MID(B19,17,1)),2)=1,"少年男子丁组","少年女子丁组"),IF(AND(--TEXT(MID(B19,7,8),"0-00-00")&gt;=--"2020-01-01",--TEXT(MID(B19,7,8),"0-00-00")&lt;=--"2020-12-31"),IF(MOD(VALUE(MID(B19,17,1)),2)=1,"推广男子组","推广女子组"),"请填写正确的身份证件号码"))))))))))</f>
        <v/>
      </c>
      <c r="H19" s="26"/>
      <c r="I19" s="26"/>
      <c r="J19" s="26"/>
      <c r="K19" s="26"/>
      <c r="L19" s="26"/>
      <c r="M19" s="26"/>
      <c r="N19" s="26"/>
      <c r="O19" s="32"/>
      <c r="P19" s="32"/>
      <c r="Q19" s="32"/>
      <c r="R19" s="2" t="str" cm="1">
        <f ca="1" t="array" ref="R19">IF(AND(A19="",B19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19),_xlpm.vD,TRIM(D19),_xlpm.vE,TRIM(E19),_xlpm.vG,TRIM(G19),_xlpm.v项目,H19:P19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0" ht="17.4" spans="1:18">
      <c r="A20" s="26"/>
      <c r="B20" s="27"/>
      <c r="C20" s="26"/>
      <c r="D20" s="28"/>
      <c r="E20" s="29"/>
      <c r="F20" s="30" t="str">
        <f t="shared" si="0"/>
        <v/>
      </c>
      <c r="G20" s="31" t="str" cm="1">
        <f ca="1" t="array" ref="G20">IF(B20="","",IF(OR(LEN(B20)&lt;&gt;18,NOT(ISNUMBER(VALUE(LEFT(B20,17)))),NOT(ISNUMBER(IF(ISNUMBER(--RIGHT(B20)),1,IF(UPPER(RIGHT(B20))="X",1,0)))),MID("10X98765432",MOD(SUMPRODUCT(MID(B20,ROW(INDIRECT("1:17")),1)*{7;9;10;5;8;4;2;1;6;3;7;9;10;5;8;4;2}),11)+1,1)&lt;&gt;UPPER(RIGHT(B20))),"请填写正确的身份证件号码",IF(AND(--TEXT(MID(B20,7,8),"0-00-00")&gt;=--"1908-01-01",--TEXT(MID(B20,7,8),"0-00-00")&lt;=--"2007-12-31"),IF(MOD(VALUE(MID(B20,17,1)),2)=1,"成年男子组","成年女子组"),IF(AND(--TEXT(MID(B20,7,8),"0-00-00")&gt;=--"2008-01-01",--TEXT(MID(B20,7,8),"0-00-00")&lt;=--"2009-12-31"),IF(MOD(VALUE(MID(B20,17,1)),2)=1,"青年男子甲组","青年女子甲组"),IF(AND(--TEXT(MID(B20,7,8),"0-00-00")&gt;=--"2010-01-01",--TEXT(MID(B20,7,8),"0-00-00")&lt;=--"2011-12-31"),IF(MOD(VALUE(MID(B20,17,1)),2)=1,"青年男子乙组","青年女子乙组"),IF(AND(--TEXT(MID(B20,7,8),"0-00-00")&gt;=--"2012-01-01",--TEXT(MID(B20,7,8),"0-00-00")&lt;=--"2013-12-31"),IF(MOD(VALUE(MID(B20,17,1)),2)=1,"少年男子甲组","少年女子甲组"),IF(AND(--TEXT(MID(B20,7,8),"0-00-00")&gt;=--"2014-01-01",--TEXT(MID(B20,7,8),"0-00-00")&lt;=--"2015-12-31"),IF(MOD(VALUE(MID(B20,17,1)),2)=1,"少年男子乙组","少年女子乙组"),IF(AND(--TEXT(MID(B20,7,8),"0-00-00")&gt;=--"2016-01-01",--TEXT(MID(B20,7,8),"0-00-00")&lt;=--"2017-12-31"),IF(MOD(VALUE(MID(B20,17,1)),2)=1,"少年男子丙组","少年女子丙组"),IF(AND(--TEXT(MID(B20,7,8),"0-00-00")&gt;=--"2018-01-01",--TEXT(MID(B20,7,8),"0-00-00")&lt;=--"2019-12-31"),IF(MOD(VALUE(MID(B20,17,1)),2)=1,"少年男子丁组","少年女子丁组"),IF(AND(--TEXT(MID(B20,7,8),"0-00-00")&gt;=--"2020-01-01",--TEXT(MID(B20,7,8),"0-00-00")&lt;=--"2020-12-31"),IF(MOD(VALUE(MID(B20,17,1)),2)=1,"推广男子组","推广女子组"),"请填写正确的身份证件号码"))))))))))</f>
        <v/>
      </c>
      <c r="H20" s="26"/>
      <c r="I20" s="26"/>
      <c r="J20" s="26"/>
      <c r="K20" s="26"/>
      <c r="L20" s="26"/>
      <c r="M20" s="26"/>
      <c r="N20" s="26"/>
      <c r="O20" s="32"/>
      <c r="P20" s="32"/>
      <c r="Q20" s="33"/>
      <c r="R20" s="2" t="str" cm="1">
        <f ca="1" t="array" ref="R20">IF(AND(A20="",B20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20),_xlpm.vD,TRIM(D20),_xlpm.vE,TRIM(E20),_xlpm.vG,TRIM(G20),_xlpm.v项目,H20:P20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1" ht="17.4" spans="1:18">
      <c r="A21" s="26"/>
      <c r="B21" s="27"/>
      <c r="C21" s="26"/>
      <c r="D21" s="28"/>
      <c r="E21" s="29"/>
      <c r="F21" s="30" t="str">
        <f t="shared" si="0"/>
        <v/>
      </c>
      <c r="G21" s="31" t="str" cm="1">
        <f ca="1" t="array" ref="G21">IF(B21="","",IF(OR(LEN(B21)&lt;&gt;18,NOT(ISNUMBER(VALUE(LEFT(B21,17)))),NOT(ISNUMBER(IF(ISNUMBER(--RIGHT(B21)),1,IF(UPPER(RIGHT(B21))="X",1,0)))),MID("10X98765432",MOD(SUMPRODUCT(MID(B21,ROW(INDIRECT("1:17")),1)*{7;9;10;5;8;4;2;1;6;3;7;9;10;5;8;4;2}),11)+1,1)&lt;&gt;UPPER(RIGHT(B21))),"请填写正确的身份证件号码",IF(AND(--TEXT(MID(B21,7,8),"0-00-00")&gt;=--"1908-01-01",--TEXT(MID(B21,7,8),"0-00-00")&lt;=--"2007-12-31"),IF(MOD(VALUE(MID(B21,17,1)),2)=1,"成年男子组","成年女子组"),IF(AND(--TEXT(MID(B21,7,8),"0-00-00")&gt;=--"2008-01-01",--TEXT(MID(B21,7,8),"0-00-00")&lt;=--"2009-12-31"),IF(MOD(VALUE(MID(B21,17,1)),2)=1,"青年男子甲组","青年女子甲组"),IF(AND(--TEXT(MID(B21,7,8),"0-00-00")&gt;=--"2010-01-01",--TEXT(MID(B21,7,8),"0-00-00")&lt;=--"2011-12-31"),IF(MOD(VALUE(MID(B21,17,1)),2)=1,"青年男子乙组","青年女子乙组"),IF(AND(--TEXT(MID(B21,7,8),"0-00-00")&gt;=--"2012-01-01",--TEXT(MID(B21,7,8),"0-00-00")&lt;=--"2013-12-31"),IF(MOD(VALUE(MID(B21,17,1)),2)=1,"少年男子甲组","少年女子甲组"),IF(AND(--TEXT(MID(B21,7,8),"0-00-00")&gt;=--"2014-01-01",--TEXT(MID(B21,7,8),"0-00-00")&lt;=--"2015-12-31"),IF(MOD(VALUE(MID(B21,17,1)),2)=1,"少年男子乙组","少年女子乙组"),IF(AND(--TEXT(MID(B21,7,8),"0-00-00")&gt;=--"2016-01-01",--TEXT(MID(B21,7,8),"0-00-00")&lt;=--"2017-12-31"),IF(MOD(VALUE(MID(B21,17,1)),2)=1,"少年男子丙组","少年女子丙组"),IF(AND(--TEXT(MID(B21,7,8),"0-00-00")&gt;=--"2018-01-01",--TEXT(MID(B21,7,8),"0-00-00")&lt;=--"2019-12-31"),IF(MOD(VALUE(MID(B21,17,1)),2)=1,"少年男子丁组","少年女子丁组"),IF(AND(--TEXT(MID(B21,7,8),"0-00-00")&gt;=--"2020-01-01",--TEXT(MID(B21,7,8),"0-00-00")&lt;=--"2020-12-31"),IF(MOD(VALUE(MID(B21,17,1)),2)=1,"推广男子组","推广女子组"),"请填写正确的身份证件号码"))))))))))</f>
        <v/>
      </c>
      <c r="H21" s="26"/>
      <c r="I21" s="26"/>
      <c r="J21" s="26"/>
      <c r="K21" s="26"/>
      <c r="L21" s="26"/>
      <c r="M21" s="26"/>
      <c r="N21" s="26"/>
      <c r="O21" s="32"/>
      <c r="P21" s="32"/>
      <c r="Q21" s="32"/>
      <c r="R21" s="2" t="str" cm="1">
        <f ca="1" t="array" ref="R21">IF(AND(A21="",B21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21),_xlpm.vD,TRIM(D21),_xlpm.vE,TRIM(E21),_xlpm.vG,TRIM(G21),_xlpm.v项目,H21:P21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2" ht="17.4" spans="1:18">
      <c r="A22" s="26"/>
      <c r="B22" s="27"/>
      <c r="C22" s="26"/>
      <c r="D22" s="28"/>
      <c r="E22" s="29"/>
      <c r="F22" s="30" t="str">
        <f t="shared" si="0"/>
        <v/>
      </c>
      <c r="G22" s="31" t="str" cm="1">
        <f ca="1" t="array" ref="G22">IF(B22="","",IF(OR(LEN(B22)&lt;&gt;18,NOT(ISNUMBER(VALUE(LEFT(B22,17)))),NOT(ISNUMBER(IF(ISNUMBER(--RIGHT(B22)),1,IF(UPPER(RIGHT(B22))="X",1,0)))),MID("10X98765432",MOD(SUMPRODUCT(MID(B22,ROW(INDIRECT("1:17")),1)*{7;9;10;5;8;4;2;1;6;3;7;9;10;5;8;4;2}),11)+1,1)&lt;&gt;UPPER(RIGHT(B22))),"请填写正确的身份证件号码",IF(AND(--TEXT(MID(B22,7,8),"0-00-00")&gt;=--"1908-01-01",--TEXT(MID(B22,7,8),"0-00-00")&lt;=--"2007-12-31"),IF(MOD(VALUE(MID(B22,17,1)),2)=1,"成年男子组","成年女子组"),IF(AND(--TEXT(MID(B22,7,8),"0-00-00")&gt;=--"2008-01-01",--TEXT(MID(B22,7,8),"0-00-00")&lt;=--"2009-12-31"),IF(MOD(VALUE(MID(B22,17,1)),2)=1,"青年男子甲组","青年女子甲组"),IF(AND(--TEXT(MID(B22,7,8),"0-00-00")&gt;=--"2010-01-01",--TEXT(MID(B22,7,8),"0-00-00")&lt;=--"2011-12-31"),IF(MOD(VALUE(MID(B22,17,1)),2)=1,"青年男子乙组","青年女子乙组"),IF(AND(--TEXT(MID(B22,7,8),"0-00-00")&gt;=--"2012-01-01",--TEXT(MID(B22,7,8),"0-00-00")&lt;=--"2013-12-31"),IF(MOD(VALUE(MID(B22,17,1)),2)=1,"少年男子甲组","少年女子甲组"),IF(AND(--TEXT(MID(B22,7,8),"0-00-00")&gt;=--"2014-01-01",--TEXT(MID(B22,7,8),"0-00-00")&lt;=--"2015-12-31"),IF(MOD(VALUE(MID(B22,17,1)),2)=1,"少年男子乙组","少年女子乙组"),IF(AND(--TEXT(MID(B22,7,8),"0-00-00")&gt;=--"2016-01-01",--TEXT(MID(B22,7,8),"0-00-00")&lt;=--"2017-12-31"),IF(MOD(VALUE(MID(B22,17,1)),2)=1,"少年男子丙组","少年女子丙组"),IF(AND(--TEXT(MID(B22,7,8),"0-00-00")&gt;=--"2018-01-01",--TEXT(MID(B22,7,8),"0-00-00")&lt;=--"2019-12-31"),IF(MOD(VALUE(MID(B22,17,1)),2)=1,"少年男子丁组","少年女子丁组"),IF(AND(--TEXT(MID(B22,7,8),"0-00-00")&gt;=--"2020-01-01",--TEXT(MID(B22,7,8),"0-00-00")&lt;=--"2020-12-31"),IF(MOD(VALUE(MID(B22,17,1)),2)=1,"推广男子组","推广女子组"),"请填写正确的身份证件号码"))))))))))</f>
        <v/>
      </c>
      <c r="H22" s="26"/>
      <c r="I22" s="26"/>
      <c r="J22" s="26"/>
      <c r="K22" s="26"/>
      <c r="L22" s="26"/>
      <c r="M22" s="26"/>
      <c r="N22" s="26"/>
      <c r="O22" s="32"/>
      <c r="P22" s="32"/>
      <c r="Q22" s="32"/>
      <c r="R22" s="2" t="str" cm="1">
        <f ca="1" t="array" ref="R22">IF(AND(A22="",B22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22),_xlpm.vD,TRIM(D22),_xlpm.vE,TRIM(E22),_xlpm.vG,TRIM(G22),_xlpm.v项目,H22:P22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3" ht="17.4" spans="1:18">
      <c r="A23" s="26"/>
      <c r="B23" s="27"/>
      <c r="C23" s="26"/>
      <c r="D23" s="28"/>
      <c r="E23" s="29"/>
      <c r="F23" s="30" t="str">
        <f t="shared" si="0"/>
        <v/>
      </c>
      <c r="G23" s="31" t="str" cm="1">
        <f ca="1" t="array" ref="G23">IF(B23="","",IF(OR(LEN(B23)&lt;&gt;18,NOT(ISNUMBER(VALUE(LEFT(B23,17)))),NOT(ISNUMBER(IF(ISNUMBER(--RIGHT(B23)),1,IF(UPPER(RIGHT(B23))="X",1,0)))),MID("10X98765432",MOD(SUMPRODUCT(MID(B23,ROW(INDIRECT("1:17")),1)*{7;9;10;5;8;4;2;1;6;3;7;9;10;5;8;4;2}),11)+1,1)&lt;&gt;UPPER(RIGHT(B23))),"请填写正确的身份证件号码",IF(AND(--TEXT(MID(B23,7,8),"0-00-00")&gt;=--"1908-01-01",--TEXT(MID(B23,7,8),"0-00-00")&lt;=--"2007-12-31"),IF(MOD(VALUE(MID(B23,17,1)),2)=1,"成年男子组","成年女子组"),IF(AND(--TEXT(MID(B23,7,8),"0-00-00")&gt;=--"2008-01-01",--TEXT(MID(B23,7,8),"0-00-00")&lt;=--"2009-12-31"),IF(MOD(VALUE(MID(B23,17,1)),2)=1,"青年男子甲组","青年女子甲组"),IF(AND(--TEXT(MID(B23,7,8),"0-00-00")&gt;=--"2010-01-01",--TEXT(MID(B23,7,8),"0-00-00")&lt;=--"2011-12-31"),IF(MOD(VALUE(MID(B23,17,1)),2)=1,"青年男子乙组","青年女子乙组"),IF(AND(--TEXT(MID(B23,7,8),"0-00-00")&gt;=--"2012-01-01",--TEXT(MID(B23,7,8),"0-00-00")&lt;=--"2013-12-31"),IF(MOD(VALUE(MID(B23,17,1)),2)=1,"少年男子甲组","少年女子甲组"),IF(AND(--TEXT(MID(B23,7,8),"0-00-00")&gt;=--"2014-01-01",--TEXT(MID(B23,7,8),"0-00-00")&lt;=--"2015-12-31"),IF(MOD(VALUE(MID(B23,17,1)),2)=1,"少年男子乙组","少年女子乙组"),IF(AND(--TEXT(MID(B23,7,8),"0-00-00")&gt;=--"2016-01-01",--TEXT(MID(B23,7,8),"0-00-00")&lt;=--"2017-12-31"),IF(MOD(VALUE(MID(B23,17,1)),2)=1,"少年男子丙组","少年女子丙组"),IF(AND(--TEXT(MID(B23,7,8),"0-00-00")&gt;=--"2018-01-01",--TEXT(MID(B23,7,8),"0-00-00")&lt;=--"2019-12-31"),IF(MOD(VALUE(MID(B23,17,1)),2)=1,"少年男子丁组","少年女子丁组"),IF(AND(--TEXT(MID(B23,7,8),"0-00-00")&gt;=--"2020-01-01",--TEXT(MID(B23,7,8),"0-00-00")&lt;=--"2020-12-31"),IF(MOD(VALUE(MID(B23,17,1)),2)=1,"推广男子组","推广女子组"),"请填写正确的身份证件号码"))))))))))</f>
        <v/>
      </c>
      <c r="H23" s="26"/>
      <c r="I23" s="26"/>
      <c r="J23" s="26"/>
      <c r="K23" s="26"/>
      <c r="L23" s="26"/>
      <c r="M23" s="26"/>
      <c r="N23" s="26"/>
      <c r="O23" s="32"/>
      <c r="P23" s="32"/>
      <c r="Q23" s="33"/>
      <c r="R23" s="2" t="str" cm="1">
        <f ca="1" t="array" ref="R23">IF(AND(A23="",B23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23),_xlpm.vD,TRIM(D23),_xlpm.vE,TRIM(E23),_xlpm.vG,TRIM(G23),_xlpm.v项目,H23:P23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4" ht="17.4" spans="1:18">
      <c r="A24" s="26"/>
      <c r="B24" s="27"/>
      <c r="C24" s="26"/>
      <c r="D24" s="28"/>
      <c r="E24" s="29"/>
      <c r="F24" s="30" t="str">
        <f t="shared" si="0"/>
        <v/>
      </c>
      <c r="G24" s="31" t="str" cm="1">
        <f ca="1" t="array" ref="G24">IF(B24="","",IF(OR(LEN(B24)&lt;&gt;18,NOT(ISNUMBER(VALUE(LEFT(B24,17)))),NOT(ISNUMBER(IF(ISNUMBER(--RIGHT(B24)),1,IF(UPPER(RIGHT(B24))="X",1,0)))),MID("10X98765432",MOD(SUMPRODUCT(MID(B24,ROW(INDIRECT("1:17")),1)*{7;9;10;5;8;4;2;1;6;3;7;9;10;5;8;4;2}),11)+1,1)&lt;&gt;UPPER(RIGHT(B24))),"请填写正确的身份证件号码",IF(AND(--TEXT(MID(B24,7,8),"0-00-00")&gt;=--"1908-01-01",--TEXT(MID(B24,7,8),"0-00-00")&lt;=--"2007-12-31"),IF(MOD(VALUE(MID(B24,17,1)),2)=1,"成年男子组","成年女子组"),IF(AND(--TEXT(MID(B24,7,8),"0-00-00")&gt;=--"2008-01-01",--TEXT(MID(B24,7,8),"0-00-00")&lt;=--"2009-12-31"),IF(MOD(VALUE(MID(B24,17,1)),2)=1,"青年男子甲组","青年女子甲组"),IF(AND(--TEXT(MID(B24,7,8),"0-00-00")&gt;=--"2010-01-01",--TEXT(MID(B24,7,8),"0-00-00")&lt;=--"2011-12-31"),IF(MOD(VALUE(MID(B24,17,1)),2)=1,"青年男子乙组","青年女子乙组"),IF(AND(--TEXT(MID(B24,7,8),"0-00-00")&gt;=--"2012-01-01",--TEXT(MID(B24,7,8),"0-00-00")&lt;=--"2013-12-31"),IF(MOD(VALUE(MID(B24,17,1)),2)=1,"少年男子甲组","少年女子甲组"),IF(AND(--TEXT(MID(B24,7,8),"0-00-00")&gt;=--"2014-01-01",--TEXT(MID(B24,7,8),"0-00-00")&lt;=--"2015-12-31"),IF(MOD(VALUE(MID(B24,17,1)),2)=1,"少年男子乙组","少年女子乙组"),IF(AND(--TEXT(MID(B24,7,8),"0-00-00")&gt;=--"2016-01-01",--TEXT(MID(B24,7,8),"0-00-00")&lt;=--"2017-12-31"),IF(MOD(VALUE(MID(B24,17,1)),2)=1,"少年男子丙组","少年女子丙组"),IF(AND(--TEXT(MID(B24,7,8),"0-00-00")&gt;=--"2018-01-01",--TEXT(MID(B24,7,8),"0-00-00")&lt;=--"2019-12-31"),IF(MOD(VALUE(MID(B24,17,1)),2)=1,"少年男子丁组","少年女子丁组"),IF(AND(--TEXT(MID(B24,7,8),"0-00-00")&gt;=--"2020-01-01",--TEXT(MID(B24,7,8),"0-00-00")&lt;=--"2020-12-31"),IF(MOD(VALUE(MID(B24,17,1)),2)=1,"推广男子组","推广女子组"),"请填写正确的身份证件号码"))))))))))</f>
        <v/>
      </c>
      <c r="H24" s="26"/>
      <c r="I24" s="26"/>
      <c r="J24" s="26"/>
      <c r="K24" s="26"/>
      <c r="L24" s="26"/>
      <c r="M24" s="26"/>
      <c r="N24" s="26"/>
      <c r="O24" s="32"/>
      <c r="P24" s="32"/>
      <c r="Q24" s="32"/>
      <c r="R24" s="2" t="str" cm="1">
        <f ca="1" t="array" ref="R24">IF(AND(A24="",B24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24),_xlpm.vD,TRIM(D24),_xlpm.vE,TRIM(E24),_xlpm.vG,TRIM(G24),_xlpm.v项目,H24:P24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5" ht="17.4" spans="1:18">
      <c r="A25" s="26"/>
      <c r="B25" s="27"/>
      <c r="C25" s="26"/>
      <c r="D25" s="28"/>
      <c r="E25" s="29"/>
      <c r="F25" s="30" t="str">
        <f t="shared" si="0"/>
        <v/>
      </c>
      <c r="G25" s="31" t="str" cm="1">
        <f ca="1" t="array" ref="G25">IF(B25="","",IF(OR(LEN(B25)&lt;&gt;18,NOT(ISNUMBER(VALUE(LEFT(B25,17)))),NOT(ISNUMBER(IF(ISNUMBER(--RIGHT(B25)),1,IF(UPPER(RIGHT(B25))="X",1,0)))),MID("10X98765432",MOD(SUMPRODUCT(MID(B25,ROW(INDIRECT("1:17")),1)*{7;9;10;5;8;4;2;1;6;3;7;9;10;5;8;4;2}),11)+1,1)&lt;&gt;UPPER(RIGHT(B25))),"请填写正确的身份证件号码",IF(AND(--TEXT(MID(B25,7,8),"0-00-00")&gt;=--"1908-01-01",--TEXT(MID(B25,7,8),"0-00-00")&lt;=--"2007-12-31"),IF(MOD(VALUE(MID(B25,17,1)),2)=1,"成年男子组","成年女子组"),IF(AND(--TEXT(MID(B25,7,8),"0-00-00")&gt;=--"2008-01-01",--TEXT(MID(B25,7,8),"0-00-00")&lt;=--"2009-12-31"),IF(MOD(VALUE(MID(B25,17,1)),2)=1,"青年男子甲组","青年女子甲组"),IF(AND(--TEXT(MID(B25,7,8),"0-00-00")&gt;=--"2010-01-01",--TEXT(MID(B25,7,8),"0-00-00")&lt;=--"2011-12-31"),IF(MOD(VALUE(MID(B25,17,1)),2)=1,"青年男子乙组","青年女子乙组"),IF(AND(--TEXT(MID(B25,7,8),"0-00-00")&gt;=--"2012-01-01",--TEXT(MID(B25,7,8),"0-00-00")&lt;=--"2013-12-31"),IF(MOD(VALUE(MID(B25,17,1)),2)=1,"少年男子甲组","少年女子甲组"),IF(AND(--TEXT(MID(B25,7,8),"0-00-00")&gt;=--"2014-01-01",--TEXT(MID(B25,7,8),"0-00-00")&lt;=--"2015-12-31"),IF(MOD(VALUE(MID(B25,17,1)),2)=1,"少年男子乙组","少年女子乙组"),IF(AND(--TEXT(MID(B25,7,8),"0-00-00")&gt;=--"2016-01-01",--TEXT(MID(B25,7,8),"0-00-00")&lt;=--"2017-12-31"),IF(MOD(VALUE(MID(B25,17,1)),2)=1,"少年男子丙组","少年女子丙组"),IF(AND(--TEXT(MID(B25,7,8),"0-00-00")&gt;=--"2018-01-01",--TEXT(MID(B25,7,8),"0-00-00")&lt;=--"2019-12-31"),IF(MOD(VALUE(MID(B25,17,1)),2)=1,"少年男子丁组","少年女子丁组"),IF(AND(--TEXT(MID(B25,7,8),"0-00-00")&gt;=--"2020-01-01",--TEXT(MID(B25,7,8),"0-00-00")&lt;=--"2020-12-31"),IF(MOD(VALUE(MID(B25,17,1)),2)=1,"推广男子组","推广女子组"),"请填写正确的身份证件号码"))))))))))</f>
        <v/>
      </c>
      <c r="H25" s="26"/>
      <c r="I25" s="26"/>
      <c r="J25" s="26"/>
      <c r="K25" s="26"/>
      <c r="L25" s="26"/>
      <c r="M25" s="26"/>
      <c r="N25" s="26"/>
      <c r="O25" s="32"/>
      <c r="P25" s="32"/>
      <c r="Q25" s="32"/>
      <c r="R25" s="2" t="str" cm="1">
        <f ca="1" t="array" ref="R25">IF(AND(A25="",B25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25),_xlpm.vD,TRIM(D25),_xlpm.vE,TRIM(E25),_xlpm.vG,TRIM(G25),_xlpm.v项目,H25:P25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6" ht="17.4" spans="1:18">
      <c r="A26" s="26"/>
      <c r="B26" s="27"/>
      <c r="C26" s="26"/>
      <c r="D26" s="28"/>
      <c r="E26" s="29"/>
      <c r="F26" s="30" t="str">
        <f t="shared" si="0"/>
        <v/>
      </c>
      <c r="G26" s="31" t="str" cm="1">
        <f ca="1" t="array" ref="G26">IF(B26="","",IF(OR(LEN(B26)&lt;&gt;18,NOT(ISNUMBER(VALUE(LEFT(B26,17)))),NOT(ISNUMBER(IF(ISNUMBER(--RIGHT(B26)),1,IF(UPPER(RIGHT(B26))="X",1,0)))),MID("10X98765432",MOD(SUMPRODUCT(MID(B26,ROW(INDIRECT("1:17")),1)*{7;9;10;5;8;4;2;1;6;3;7;9;10;5;8;4;2}),11)+1,1)&lt;&gt;UPPER(RIGHT(B26))),"请填写正确的身份证件号码",IF(AND(--TEXT(MID(B26,7,8),"0-00-00")&gt;=--"1908-01-01",--TEXT(MID(B26,7,8),"0-00-00")&lt;=--"2007-12-31"),IF(MOD(VALUE(MID(B26,17,1)),2)=1,"成年男子组","成年女子组"),IF(AND(--TEXT(MID(B26,7,8),"0-00-00")&gt;=--"2008-01-01",--TEXT(MID(B26,7,8),"0-00-00")&lt;=--"2009-12-31"),IF(MOD(VALUE(MID(B26,17,1)),2)=1,"青年男子甲组","青年女子甲组"),IF(AND(--TEXT(MID(B26,7,8),"0-00-00")&gt;=--"2010-01-01",--TEXT(MID(B26,7,8),"0-00-00")&lt;=--"2011-12-31"),IF(MOD(VALUE(MID(B26,17,1)),2)=1,"青年男子乙组","青年女子乙组"),IF(AND(--TEXT(MID(B26,7,8),"0-00-00")&gt;=--"2012-01-01",--TEXT(MID(B26,7,8),"0-00-00")&lt;=--"2013-12-31"),IF(MOD(VALUE(MID(B26,17,1)),2)=1,"少年男子甲组","少年女子甲组"),IF(AND(--TEXT(MID(B26,7,8),"0-00-00")&gt;=--"2014-01-01",--TEXT(MID(B26,7,8),"0-00-00")&lt;=--"2015-12-31"),IF(MOD(VALUE(MID(B26,17,1)),2)=1,"少年男子乙组","少年女子乙组"),IF(AND(--TEXT(MID(B26,7,8),"0-00-00")&gt;=--"2016-01-01",--TEXT(MID(B26,7,8),"0-00-00")&lt;=--"2017-12-31"),IF(MOD(VALUE(MID(B26,17,1)),2)=1,"少年男子丙组","少年女子丙组"),IF(AND(--TEXT(MID(B26,7,8),"0-00-00")&gt;=--"2018-01-01",--TEXT(MID(B26,7,8),"0-00-00")&lt;=--"2019-12-31"),IF(MOD(VALUE(MID(B26,17,1)),2)=1,"少年男子丁组","少年女子丁组"),IF(AND(--TEXT(MID(B26,7,8),"0-00-00")&gt;=--"2020-01-01",--TEXT(MID(B26,7,8),"0-00-00")&lt;=--"2020-12-31"),IF(MOD(VALUE(MID(B26,17,1)),2)=1,"推广男子组","推广女子组"),"请填写正确的身份证件号码"))))))))))</f>
        <v/>
      </c>
      <c r="H26" s="26"/>
      <c r="I26" s="26"/>
      <c r="J26" s="26"/>
      <c r="K26" s="26"/>
      <c r="L26" s="26"/>
      <c r="M26" s="26"/>
      <c r="N26" s="26"/>
      <c r="O26" s="32"/>
      <c r="P26" s="32"/>
      <c r="Q26" s="33"/>
      <c r="R26" s="2" t="str" cm="1">
        <f ca="1" t="array" ref="R26">IF(AND(A26="",B26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26),_xlpm.vD,TRIM(D26),_xlpm.vE,TRIM(E26),_xlpm.vG,TRIM(G26),_xlpm.v项目,H26:P26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7" ht="17.4" spans="1:18">
      <c r="A27" s="26"/>
      <c r="B27" s="27"/>
      <c r="C27" s="26"/>
      <c r="D27" s="28"/>
      <c r="E27" s="29"/>
      <c r="F27" s="30" t="str">
        <f t="shared" si="0"/>
        <v/>
      </c>
      <c r="G27" s="31" t="str" cm="1">
        <f ca="1" t="array" ref="G27">IF(B27="","",IF(OR(LEN(B27)&lt;&gt;18,NOT(ISNUMBER(VALUE(LEFT(B27,17)))),NOT(ISNUMBER(IF(ISNUMBER(--RIGHT(B27)),1,IF(UPPER(RIGHT(B27))="X",1,0)))),MID("10X98765432",MOD(SUMPRODUCT(MID(B27,ROW(INDIRECT("1:17")),1)*{7;9;10;5;8;4;2;1;6;3;7;9;10;5;8;4;2}),11)+1,1)&lt;&gt;UPPER(RIGHT(B27))),"请填写正确的身份证件号码",IF(AND(--TEXT(MID(B27,7,8),"0-00-00")&gt;=--"1908-01-01",--TEXT(MID(B27,7,8),"0-00-00")&lt;=--"2007-12-31"),IF(MOD(VALUE(MID(B27,17,1)),2)=1,"成年男子组","成年女子组"),IF(AND(--TEXT(MID(B27,7,8),"0-00-00")&gt;=--"2008-01-01",--TEXT(MID(B27,7,8),"0-00-00")&lt;=--"2009-12-31"),IF(MOD(VALUE(MID(B27,17,1)),2)=1,"青年男子甲组","青年女子甲组"),IF(AND(--TEXT(MID(B27,7,8),"0-00-00")&gt;=--"2010-01-01",--TEXT(MID(B27,7,8),"0-00-00")&lt;=--"2011-12-31"),IF(MOD(VALUE(MID(B27,17,1)),2)=1,"青年男子乙组","青年女子乙组"),IF(AND(--TEXT(MID(B27,7,8),"0-00-00")&gt;=--"2012-01-01",--TEXT(MID(B27,7,8),"0-00-00")&lt;=--"2013-12-31"),IF(MOD(VALUE(MID(B27,17,1)),2)=1,"少年男子甲组","少年女子甲组"),IF(AND(--TEXT(MID(B27,7,8),"0-00-00")&gt;=--"2014-01-01",--TEXT(MID(B27,7,8),"0-00-00")&lt;=--"2015-12-31"),IF(MOD(VALUE(MID(B27,17,1)),2)=1,"少年男子乙组","少年女子乙组"),IF(AND(--TEXT(MID(B27,7,8),"0-00-00")&gt;=--"2016-01-01",--TEXT(MID(B27,7,8),"0-00-00")&lt;=--"2017-12-31"),IF(MOD(VALUE(MID(B27,17,1)),2)=1,"少年男子丙组","少年女子丙组"),IF(AND(--TEXT(MID(B27,7,8),"0-00-00")&gt;=--"2018-01-01",--TEXT(MID(B27,7,8),"0-00-00")&lt;=--"2019-12-31"),IF(MOD(VALUE(MID(B27,17,1)),2)=1,"少年男子丁组","少年女子丁组"),IF(AND(--TEXT(MID(B27,7,8),"0-00-00")&gt;=--"2020-01-01",--TEXT(MID(B27,7,8),"0-00-00")&lt;=--"2020-12-31"),IF(MOD(VALUE(MID(B27,17,1)),2)=1,"推广男子组","推广女子组"),"请填写正确的身份证件号码"))))))))))</f>
        <v/>
      </c>
      <c r="H27" s="26"/>
      <c r="I27" s="26"/>
      <c r="J27" s="26"/>
      <c r="K27" s="26"/>
      <c r="L27" s="26"/>
      <c r="M27" s="26"/>
      <c r="N27" s="26"/>
      <c r="O27" s="32"/>
      <c r="P27" s="32"/>
      <c r="Q27" s="32"/>
      <c r="R27" s="2" t="str" cm="1">
        <f ca="1" t="array" ref="R27">IF(AND(A27="",B27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27),_xlpm.vD,TRIM(D27),_xlpm.vE,TRIM(E27),_xlpm.vG,TRIM(G27),_xlpm.v项目,H27:P27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8" ht="17.4" spans="1:18">
      <c r="A28" s="26"/>
      <c r="B28" s="27"/>
      <c r="C28" s="29"/>
      <c r="D28" s="28"/>
      <c r="E28" s="29"/>
      <c r="F28" s="30" t="str">
        <f t="shared" si="0"/>
        <v/>
      </c>
      <c r="G28" s="31" t="str" cm="1">
        <f ca="1" t="array" ref="G28">IF(B28="","",IF(OR(LEN(B28)&lt;&gt;18,NOT(ISNUMBER(VALUE(LEFT(B28,17)))),NOT(ISNUMBER(IF(ISNUMBER(--RIGHT(B28)),1,IF(UPPER(RIGHT(B28))="X",1,0)))),MID("10X98765432",MOD(SUMPRODUCT(MID(B28,ROW(INDIRECT("1:17")),1)*{7;9;10;5;8;4;2;1;6;3;7;9;10;5;8;4;2}),11)+1,1)&lt;&gt;UPPER(RIGHT(B28))),"请填写正确的身份证件号码",IF(AND(--TEXT(MID(B28,7,8),"0-00-00")&gt;=--"1908-01-01",--TEXT(MID(B28,7,8),"0-00-00")&lt;=--"2007-12-31"),IF(MOD(VALUE(MID(B28,17,1)),2)=1,"成年男子组","成年女子组"),IF(AND(--TEXT(MID(B28,7,8),"0-00-00")&gt;=--"2008-01-01",--TEXT(MID(B28,7,8),"0-00-00")&lt;=--"2009-12-31"),IF(MOD(VALUE(MID(B28,17,1)),2)=1,"青年男子甲组","青年女子甲组"),IF(AND(--TEXT(MID(B28,7,8),"0-00-00")&gt;=--"2010-01-01",--TEXT(MID(B28,7,8),"0-00-00")&lt;=--"2011-12-31"),IF(MOD(VALUE(MID(B28,17,1)),2)=1,"青年男子乙组","青年女子乙组"),IF(AND(--TEXT(MID(B28,7,8),"0-00-00")&gt;=--"2012-01-01",--TEXT(MID(B28,7,8),"0-00-00")&lt;=--"2013-12-31"),IF(MOD(VALUE(MID(B28,17,1)),2)=1,"少年男子甲组","少年女子甲组"),IF(AND(--TEXT(MID(B28,7,8),"0-00-00")&gt;=--"2014-01-01",--TEXT(MID(B28,7,8),"0-00-00")&lt;=--"2015-12-31"),IF(MOD(VALUE(MID(B28,17,1)),2)=1,"少年男子乙组","少年女子乙组"),IF(AND(--TEXT(MID(B28,7,8),"0-00-00")&gt;=--"2016-01-01",--TEXT(MID(B28,7,8),"0-00-00")&lt;=--"2017-12-31"),IF(MOD(VALUE(MID(B28,17,1)),2)=1,"少年男子丙组","少年女子丙组"),IF(AND(--TEXT(MID(B28,7,8),"0-00-00")&gt;=--"2018-01-01",--TEXT(MID(B28,7,8),"0-00-00")&lt;=--"2019-12-31"),IF(MOD(VALUE(MID(B28,17,1)),2)=1,"少年男子丁组","少年女子丁组"),IF(AND(--TEXT(MID(B28,7,8),"0-00-00")&gt;=--"2020-01-01",--TEXT(MID(B28,7,8),"0-00-00")&lt;=--"2020-12-31"),IF(MOD(VALUE(MID(B28,17,1)),2)=1,"推广男子组","推广女子组"),"请填写正确的身份证件号码"))))))))))</f>
        <v/>
      </c>
      <c r="H28" s="26"/>
      <c r="I28" s="26"/>
      <c r="J28" s="26"/>
      <c r="K28" s="26"/>
      <c r="L28" s="26"/>
      <c r="M28" s="26"/>
      <c r="N28" s="26"/>
      <c r="O28" s="32"/>
      <c r="P28" s="32"/>
      <c r="Q28" s="32"/>
      <c r="R28" s="2" t="str" cm="1">
        <f ca="1" t="array" ref="R28">IF(AND(A28="",B28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28),_xlpm.vD,TRIM(D28),_xlpm.vE,TRIM(E28),_xlpm.vG,TRIM(G28),_xlpm.v项目,H28:P28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29" ht="17.4" spans="1:18">
      <c r="A29" s="26"/>
      <c r="B29" s="27"/>
      <c r="C29" s="29"/>
      <c r="D29" s="28"/>
      <c r="E29" s="29"/>
      <c r="F29" s="30" t="str">
        <f t="shared" si="0"/>
        <v/>
      </c>
      <c r="G29" s="31" t="str" cm="1">
        <f ca="1" t="array" ref="G29">IF(B29="","",IF(OR(LEN(B29)&lt;&gt;18,NOT(ISNUMBER(VALUE(LEFT(B29,17)))),NOT(ISNUMBER(IF(ISNUMBER(--RIGHT(B29)),1,IF(UPPER(RIGHT(B29))="X",1,0)))),MID("10X98765432",MOD(SUMPRODUCT(MID(B29,ROW(INDIRECT("1:17")),1)*{7;9;10;5;8;4;2;1;6;3;7;9;10;5;8;4;2}),11)+1,1)&lt;&gt;UPPER(RIGHT(B29))),"请填写正确的身份证件号码",IF(AND(--TEXT(MID(B29,7,8),"0-00-00")&gt;=--"1908-01-01",--TEXT(MID(B29,7,8),"0-00-00")&lt;=--"2007-12-31"),IF(MOD(VALUE(MID(B29,17,1)),2)=1,"成年男子组","成年女子组"),IF(AND(--TEXT(MID(B29,7,8),"0-00-00")&gt;=--"2008-01-01",--TEXT(MID(B29,7,8),"0-00-00")&lt;=--"2009-12-31"),IF(MOD(VALUE(MID(B29,17,1)),2)=1,"青年男子甲组","青年女子甲组"),IF(AND(--TEXT(MID(B29,7,8),"0-00-00")&gt;=--"2010-01-01",--TEXT(MID(B29,7,8),"0-00-00")&lt;=--"2011-12-31"),IF(MOD(VALUE(MID(B29,17,1)),2)=1,"青年男子乙组","青年女子乙组"),IF(AND(--TEXT(MID(B29,7,8),"0-00-00")&gt;=--"2012-01-01",--TEXT(MID(B29,7,8),"0-00-00")&lt;=--"2013-12-31"),IF(MOD(VALUE(MID(B29,17,1)),2)=1,"少年男子甲组","少年女子甲组"),IF(AND(--TEXT(MID(B29,7,8),"0-00-00")&gt;=--"2014-01-01",--TEXT(MID(B29,7,8),"0-00-00")&lt;=--"2015-12-31"),IF(MOD(VALUE(MID(B29,17,1)),2)=1,"少年男子乙组","少年女子乙组"),IF(AND(--TEXT(MID(B29,7,8),"0-00-00")&gt;=--"2016-01-01",--TEXT(MID(B29,7,8),"0-00-00")&lt;=--"2017-12-31"),IF(MOD(VALUE(MID(B29,17,1)),2)=1,"少年男子丙组","少年女子丙组"),IF(AND(--TEXT(MID(B29,7,8),"0-00-00")&gt;=--"2018-01-01",--TEXT(MID(B29,7,8),"0-00-00")&lt;=--"2019-12-31"),IF(MOD(VALUE(MID(B29,17,1)),2)=1,"少年男子丁组","少年女子丁组"),IF(AND(--TEXT(MID(B29,7,8),"0-00-00")&gt;=--"2020-01-01",--TEXT(MID(B29,7,8),"0-00-00")&lt;=--"2020-12-31"),IF(MOD(VALUE(MID(B29,17,1)),2)=1,"推广男子组","推广女子组"),"请填写正确的身份证件号码"))))))))))</f>
        <v/>
      </c>
      <c r="H29" s="26"/>
      <c r="I29" s="26"/>
      <c r="J29" s="26"/>
      <c r="K29" s="26"/>
      <c r="L29" s="26"/>
      <c r="M29" s="26"/>
      <c r="N29" s="26"/>
      <c r="O29" s="32"/>
      <c r="P29" s="32"/>
      <c r="Q29" s="33"/>
      <c r="R29" s="2" t="str" cm="1">
        <f ca="1" t="array" ref="R29">IF(AND(A29="",B29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29),_xlpm.vD,TRIM(D29),_xlpm.vE,TRIM(E29),_xlpm.vG,TRIM(G29),_xlpm.v项目,H29:P29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0" ht="17.4" spans="1:18">
      <c r="A30" s="26"/>
      <c r="B30" s="27"/>
      <c r="C30" s="29"/>
      <c r="D30" s="28"/>
      <c r="E30" s="29"/>
      <c r="F30" s="30" t="str">
        <f t="shared" si="0"/>
        <v/>
      </c>
      <c r="G30" s="31" t="str" cm="1">
        <f ca="1" t="array" ref="G30">IF(B30="","",IF(OR(LEN(B30)&lt;&gt;18,NOT(ISNUMBER(VALUE(LEFT(B30,17)))),NOT(ISNUMBER(IF(ISNUMBER(--RIGHT(B30)),1,IF(UPPER(RIGHT(B30))="X",1,0)))),MID("10X98765432",MOD(SUMPRODUCT(MID(B30,ROW(INDIRECT("1:17")),1)*{7;9;10;5;8;4;2;1;6;3;7;9;10;5;8;4;2}),11)+1,1)&lt;&gt;UPPER(RIGHT(B30))),"请填写正确的身份证件号码",IF(AND(--TEXT(MID(B30,7,8),"0-00-00")&gt;=--"1908-01-01",--TEXT(MID(B30,7,8),"0-00-00")&lt;=--"2007-12-31"),IF(MOD(VALUE(MID(B30,17,1)),2)=1,"成年男子组","成年女子组"),IF(AND(--TEXT(MID(B30,7,8),"0-00-00")&gt;=--"2008-01-01",--TEXT(MID(B30,7,8),"0-00-00")&lt;=--"2009-12-31"),IF(MOD(VALUE(MID(B30,17,1)),2)=1,"青年男子甲组","青年女子甲组"),IF(AND(--TEXT(MID(B30,7,8),"0-00-00")&gt;=--"2010-01-01",--TEXT(MID(B30,7,8),"0-00-00")&lt;=--"2011-12-31"),IF(MOD(VALUE(MID(B30,17,1)),2)=1,"青年男子乙组","青年女子乙组"),IF(AND(--TEXT(MID(B30,7,8),"0-00-00")&gt;=--"2012-01-01",--TEXT(MID(B30,7,8),"0-00-00")&lt;=--"2013-12-31"),IF(MOD(VALUE(MID(B30,17,1)),2)=1,"少年男子甲组","少年女子甲组"),IF(AND(--TEXT(MID(B30,7,8),"0-00-00")&gt;=--"2014-01-01",--TEXT(MID(B30,7,8),"0-00-00")&lt;=--"2015-12-31"),IF(MOD(VALUE(MID(B30,17,1)),2)=1,"少年男子乙组","少年女子乙组"),IF(AND(--TEXT(MID(B30,7,8),"0-00-00")&gt;=--"2016-01-01",--TEXT(MID(B30,7,8),"0-00-00")&lt;=--"2017-12-31"),IF(MOD(VALUE(MID(B30,17,1)),2)=1,"少年男子丙组","少年女子丙组"),IF(AND(--TEXT(MID(B30,7,8),"0-00-00")&gt;=--"2018-01-01",--TEXT(MID(B30,7,8),"0-00-00")&lt;=--"2019-12-31"),IF(MOD(VALUE(MID(B30,17,1)),2)=1,"少年男子丁组","少年女子丁组"),IF(AND(--TEXT(MID(B30,7,8),"0-00-00")&gt;=--"2020-01-01",--TEXT(MID(B30,7,8),"0-00-00")&lt;=--"2020-12-31"),IF(MOD(VALUE(MID(B30,17,1)),2)=1,"推广男子组","推广女子组"),"请填写正确的身份证件号码"))))))))))</f>
        <v/>
      </c>
      <c r="H30" s="34"/>
      <c r="I30" s="33"/>
      <c r="J30" s="33"/>
      <c r="K30" s="33"/>
      <c r="L30" s="33"/>
      <c r="M30" s="33"/>
      <c r="N30" s="33"/>
      <c r="O30" s="33"/>
      <c r="P30" s="33"/>
      <c r="Q30" s="32"/>
      <c r="R30" s="2" t="str" cm="1">
        <f ca="1" t="array" ref="R30">IF(AND(A30="",B30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30),_xlpm.vD,TRIM(D30),_xlpm.vE,TRIM(E30),_xlpm.vG,TRIM(G30),_xlpm.v项目,H30:P30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1" ht="17.4" spans="1:18">
      <c r="A31" s="26"/>
      <c r="B31" s="27"/>
      <c r="C31" s="29"/>
      <c r="D31" s="28"/>
      <c r="E31" s="29"/>
      <c r="F31" s="30" t="str">
        <f t="shared" si="0"/>
        <v/>
      </c>
      <c r="G31" s="31" t="str" cm="1">
        <f ca="1" t="array" ref="G31">IF(B31="","",IF(OR(LEN(B31)&lt;&gt;18,NOT(ISNUMBER(VALUE(LEFT(B31,17)))),NOT(ISNUMBER(IF(ISNUMBER(--RIGHT(B31)),1,IF(UPPER(RIGHT(B31))="X",1,0)))),MID("10X98765432",MOD(SUMPRODUCT(MID(B31,ROW(INDIRECT("1:17")),1)*{7;9;10;5;8;4;2;1;6;3;7;9;10;5;8;4;2}),11)+1,1)&lt;&gt;UPPER(RIGHT(B31))),"请填写正确的身份证件号码",IF(AND(--TEXT(MID(B31,7,8),"0-00-00")&gt;=--"1908-01-01",--TEXT(MID(B31,7,8),"0-00-00")&lt;=--"2007-12-31"),IF(MOD(VALUE(MID(B31,17,1)),2)=1,"成年男子组","成年女子组"),IF(AND(--TEXT(MID(B31,7,8),"0-00-00")&gt;=--"2008-01-01",--TEXT(MID(B31,7,8),"0-00-00")&lt;=--"2009-12-31"),IF(MOD(VALUE(MID(B31,17,1)),2)=1,"青年男子甲组","青年女子甲组"),IF(AND(--TEXT(MID(B31,7,8),"0-00-00")&gt;=--"2010-01-01",--TEXT(MID(B31,7,8),"0-00-00")&lt;=--"2011-12-31"),IF(MOD(VALUE(MID(B31,17,1)),2)=1,"青年男子乙组","青年女子乙组"),IF(AND(--TEXT(MID(B31,7,8),"0-00-00")&gt;=--"2012-01-01",--TEXT(MID(B31,7,8),"0-00-00")&lt;=--"2013-12-31"),IF(MOD(VALUE(MID(B31,17,1)),2)=1,"少年男子甲组","少年女子甲组"),IF(AND(--TEXT(MID(B31,7,8),"0-00-00")&gt;=--"2014-01-01",--TEXT(MID(B31,7,8),"0-00-00")&lt;=--"2015-12-31"),IF(MOD(VALUE(MID(B31,17,1)),2)=1,"少年男子乙组","少年女子乙组"),IF(AND(--TEXT(MID(B31,7,8),"0-00-00")&gt;=--"2016-01-01",--TEXT(MID(B31,7,8),"0-00-00")&lt;=--"2017-12-31"),IF(MOD(VALUE(MID(B31,17,1)),2)=1,"少年男子丙组","少年女子丙组"),IF(AND(--TEXT(MID(B31,7,8),"0-00-00")&gt;=--"2018-01-01",--TEXT(MID(B31,7,8),"0-00-00")&lt;=--"2019-12-31"),IF(MOD(VALUE(MID(B31,17,1)),2)=1,"少年男子丁组","少年女子丁组"),IF(AND(--TEXT(MID(B31,7,8),"0-00-00")&gt;=--"2020-01-01",--TEXT(MID(B31,7,8),"0-00-00")&lt;=--"2020-12-31"),IF(MOD(VALUE(MID(B31,17,1)),2)=1,"推广男子组","推广女子组"),"请填写正确的身份证件号码"))))))))))</f>
        <v/>
      </c>
      <c r="H31" s="34"/>
      <c r="I31" s="33"/>
      <c r="J31" s="33"/>
      <c r="K31" s="33"/>
      <c r="L31" s="33"/>
      <c r="M31" s="33"/>
      <c r="N31" s="33"/>
      <c r="O31" s="33"/>
      <c r="P31" s="33"/>
      <c r="Q31" s="32"/>
      <c r="R31" s="2" t="str" cm="1">
        <f ca="1" t="array" ref="R31">IF(AND(A31="",B31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31),_xlpm.vD,TRIM(D31),_xlpm.vE,TRIM(E31),_xlpm.vG,TRIM(G31),_xlpm.v项目,H31:P31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2" ht="17.4" spans="1:18">
      <c r="A32" s="26"/>
      <c r="B32" s="35"/>
      <c r="C32" s="29"/>
      <c r="D32" s="28"/>
      <c r="E32" s="29"/>
      <c r="F32" s="30" t="str">
        <f t="shared" si="0"/>
        <v/>
      </c>
      <c r="G32" s="31" t="str" cm="1">
        <f ca="1" t="array" ref="G32">IF(B32="","",IF(OR(LEN(B32)&lt;&gt;18,NOT(ISNUMBER(VALUE(LEFT(B32,17)))),NOT(ISNUMBER(IF(ISNUMBER(--RIGHT(B32)),1,IF(UPPER(RIGHT(B32))="X",1,0)))),MID("10X98765432",MOD(SUMPRODUCT(MID(B32,ROW(INDIRECT("1:17")),1)*{7;9;10;5;8;4;2;1;6;3;7;9;10;5;8;4;2}),11)+1,1)&lt;&gt;UPPER(RIGHT(B32))),"请填写正确的身份证件号码",IF(AND(--TEXT(MID(B32,7,8),"0-00-00")&gt;=--"1908-01-01",--TEXT(MID(B32,7,8),"0-00-00")&lt;=--"2007-12-31"),IF(MOD(VALUE(MID(B32,17,1)),2)=1,"成年男子组","成年女子组"),IF(AND(--TEXT(MID(B32,7,8),"0-00-00")&gt;=--"2008-01-01",--TEXT(MID(B32,7,8),"0-00-00")&lt;=--"2009-12-31"),IF(MOD(VALUE(MID(B32,17,1)),2)=1,"青年男子甲组","青年女子甲组"),IF(AND(--TEXT(MID(B32,7,8),"0-00-00")&gt;=--"2010-01-01",--TEXT(MID(B32,7,8),"0-00-00")&lt;=--"2011-12-31"),IF(MOD(VALUE(MID(B32,17,1)),2)=1,"青年男子乙组","青年女子乙组"),IF(AND(--TEXT(MID(B32,7,8),"0-00-00")&gt;=--"2012-01-01",--TEXT(MID(B32,7,8),"0-00-00")&lt;=--"2013-12-31"),IF(MOD(VALUE(MID(B32,17,1)),2)=1,"少年男子甲组","少年女子甲组"),IF(AND(--TEXT(MID(B32,7,8),"0-00-00")&gt;=--"2014-01-01",--TEXT(MID(B32,7,8),"0-00-00")&lt;=--"2015-12-31"),IF(MOD(VALUE(MID(B32,17,1)),2)=1,"少年男子乙组","少年女子乙组"),IF(AND(--TEXT(MID(B32,7,8),"0-00-00")&gt;=--"2016-01-01",--TEXT(MID(B32,7,8),"0-00-00")&lt;=--"2017-12-31"),IF(MOD(VALUE(MID(B32,17,1)),2)=1,"少年男子丙组","少年女子丙组"),IF(AND(--TEXT(MID(B32,7,8),"0-00-00")&gt;=--"2018-01-01",--TEXT(MID(B32,7,8),"0-00-00")&lt;=--"2019-12-31"),IF(MOD(VALUE(MID(B32,17,1)),2)=1,"少年男子丁组","少年女子丁组"),IF(AND(--TEXT(MID(B32,7,8),"0-00-00")&gt;=--"2020-01-01",--TEXT(MID(B32,7,8),"0-00-00")&lt;=--"2020-12-31"),IF(MOD(VALUE(MID(B32,17,1)),2)=1,"推广男子组","推广女子组"),"请填写正确的身份证件号码"))))))))))</f>
        <v/>
      </c>
      <c r="H32" s="26"/>
      <c r="I32" s="32"/>
      <c r="J32" s="32"/>
      <c r="K32" s="32"/>
      <c r="L32" s="32"/>
      <c r="M32" s="32"/>
      <c r="N32" s="32"/>
      <c r="O32" s="32"/>
      <c r="P32" s="32"/>
      <c r="Q32" s="32"/>
      <c r="R32" s="2" t="str" cm="1">
        <f ca="1" t="array" ref="R32">IF(AND(A32="",B32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32),_xlpm.vD,TRIM(D32),_xlpm.vE,TRIM(E32),_xlpm.vG,TRIM(G32),_xlpm.v项目,H32:P32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3" ht="17.4" spans="1:18">
      <c r="A33" s="26"/>
      <c r="B33" s="35"/>
      <c r="C33" s="29"/>
      <c r="D33" s="28"/>
      <c r="E33" s="29"/>
      <c r="F33" s="30" t="str">
        <f t="shared" si="0"/>
        <v/>
      </c>
      <c r="G33" s="31" t="str" cm="1">
        <f ca="1" t="array" ref="G33">IF(B33="","",IF(OR(LEN(B33)&lt;&gt;18,NOT(ISNUMBER(VALUE(LEFT(B33,17)))),NOT(ISNUMBER(IF(ISNUMBER(--RIGHT(B33)),1,IF(UPPER(RIGHT(B33))="X",1,0)))),MID("10X98765432",MOD(SUMPRODUCT(MID(B33,ROW(INDIRECT("1:17")),1)*{7;9;10;5;8;4;2;1;6;3;7;9;10;5;8;4;2}),11)+1,1)&lt;&gt;UPPER(RIGHT(B33))),"请填写正确的身份证件号码",IF(AND(--TEXT(MID(B33,7,8),"0-00-00")&gt;=--"1908-01-01",--TEXT(MID(B33,7,8),"0-00-00")&lt;=--"2007-12-31"),IF(MOD(VALUE(MID(B33,17,1)),2)=1,"成年男子组","成年女子组"),IF(AND(--TEXT(MID(B33,7,8),"0-00-00")&gt;=--"2008-01-01",--TEXT(MID(B33,7,8),"0-00-00")&lt;=--"2009-12-31"),IF(MOD(VALUE(MID(B33,17,1)),2)=1,"青年男子甲组","青年女子甲组"),IF(AND(--TEXT(MID(B33,7,8),"0-00-00")&gt;=--"2010-01-01",--TEXT(MID(B33,7,8),"0-00-00")&lt;=--"2011-12-31"),IF(MOD(VALUE(MID(B33,17,1)),2)=1,"青年男子乙组","青年女子乙组"),IF(AND(--TEXT(MID(B33,7,8),"0-00-00")&gt;=--"2012-01-01",--TEXT(MID(B33,7,8),"0-00-00")&lt;=--"2013-12-31"),IF(MOD(VALUE(MID(B33,17,1)),2)=1,"少年男子甲组","少年女子甲组"),IF(AND(--TEXT(MID(B33,7,8),"0-00-00")&gt;=--"2014-01-01",--TEXT(MID(B33,7,8),"0-00-00")&lt;=--"2015-12-31"),IF(MOD(VALUE(MID(B33,17,1)),2)=1,"少年男子乙组","少年女子乙组"),IF(AND(--TEXT(MID(B33,7,8),"0-00-00")&gt;=--"2016-01-01",--TEXT(MID(B33,7,8),"0-00-00")&lt;=--"2017-12-31"),IF(MOD(VALUE(MID(B33,17,1)),2)=1,"少年男子丙组","少年女子丙组"),IF(AND(--TEXT(MID(B33,7,8),"0-00-00")&gt;=--"2018-01-01",--TEXT(MID(B33,7,8),"0-00-00")&lt;=--"2019-12-31"),IF(MOD(VALUE(MID(B33,17,1)),2)=1,"少年男子丁组","少年女子丁组"),IF(AND(--TEXT(MID(B33,7,8),"0-00-00")&gt;=--"2020-01-01",--TEXT(MID(B33,7,8),"0-00-00")&lt;=--"2020-12-31"),IF(MOD(VALUE(MID(B33,17,1)),2)=1,"推广男子组","推广女子组"),"请填写正确的身份证件号码"))))))))))</f>
        <v/>
      </c>
      <c r="H33" s="26"/>
      <c r="I33" s="32"/>
      <c r="J33" s="32"/>
      <c r="K33" s="32"/>
      <c r="L33" s="32"/>
      <c r="M33" s="32"/>
      <c r="N33" s="32"/>
      <c r="O33" s="32"/>
      <c r="P33" s="32"/>
      <c r="Q33" s="32"/>
      <c r="R33" s="2" t="str" cm="1">
        <f ca="1" t="array" ref="R33">IF(AND(A33="",B33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33),_xlpm.vD,TRIM(D33),_xlpm.vE,TRIM(E33),_xlpm.vG,TRIM(G33),_xlpm.v项目,H33:P33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4" ht="17.4" spans="1:18">
      <c r="A34" s="26"/>
      <c r="B34" s="35"/>
      <c r="C34" s="29"/>
      <c r="D34" s="28"/>
      <c r="E34" s="29"/>
      <c r="F34" s="30" t="str">
        <f t="shared" si="0"/>
        <v/>
      </c>
      <c r="G34" s="31" t="str" cm="1">
        <f ca="1" t="array" ref="G34">IF(B34="","",IF(OR(LEN(B34)&lt;&gt;18,NOT(ISNUMBER(VALUE(LEFT(B34,17)))),NOT(ISNUMBER(IF(ISNUMBER(--RIGHT(B34)),1,IF(UPPER(RIGHT(B34))="X",1,0)))),MID("10X98765432",MOD(SUMPRODUCT(MID(B34,ROW(INDIRECT("1:17")),1)*{7;9;10;5;8;4;2;1;6;3;7;9;10;5;8;4;2}),11)+1,1)&lt;&gt;UPPER(RIGHT(B34))),"请填写正确的身份证件号码",IF(AND(--TEXT(MID(B34,7,8),"0-00-00")&gt;=--"1908-01-01",--TEXT(MID(B34,7,8),"0-00-00")&lt;=--"2007-12-31"),IF(MOD(VALUE(MID(B34,17,1)),2)=1,"成年男子组","成年女子组"),IF(AND(--TEXT(MID(B34,7,8),"0-00-00")&gt;=--"2008-01-01",--TEXT(MID(B34,7,8),"0-00-00")&lt;=--"2009-12-31"),IF(MOD(VALUE(MID(B34,17,1)),2)=1,"青年男子甲组","青年女子甲组"),IF(AND(--TEXT(MID(B34,7,8),"0-00-00")&gt;=--"2010-01-01",--TEXT(MID(B34,7,8),"0-00-00")&lt;=--"2011-12-31"),IF(MOD(VALUE(MID(B34,17,1)),2)=1,"青年男子乙组","青年女子乙组"),IF(AND(--TEXT(MID(B34,7,8),"0-00-00")&gt;=--"2012-01-01",--TEXT(MID(B34,7,8),"0-00-00")&lt;=--"2013-12-31"),IF(MOD(VALUE(MID(B34,17,1)),2)=1,"少年男子甲组","少年女子甲组"),IF(AND(--TEXT(MID(B34,7,8),"0-00-00")&gt;=--"2014-01-01",--TEXT(MID(B34,7,8),"0-00-00")&lt;=--"2015-12-31"),IF(MOD(VALUE(MID(B34,17,1)),2)=1,"少年男子乙组","少年女子乙组"),IF(AND(--TEXT(MID(B34,7,8),"0-00-00")&gt;=--"2016-01-01",--TEXT(MID(B34,7,8),"0-00-00")&lt;=--"2017-12-31"),IF(MOD(VALUE(MID(B34,17,1)),2)=1,"少年男子丙组","少年女子丙组"),IF(AND(--TEXT(MID(B34,7,8),"0-00-00")&gt;=--"2018-01-01",--TEXT(MID(B34,7,8),"0-00-00")&lt;=--"2019-12-31"),IF(MOD(VALUE(MID(B34,17,1)),2)=1,"少年男子丁组","少年女子丁组"),IF(AND(--TEXT(MID(B34,7,8),"0-00-00")&gt;=--"2020-01-01",--TEXT(MID(B34,7,8),"0-00-00")&lt;=--"2020-12-31"),IF(MOD(VALUE(MID(B34,17,1)),2)=1,"推广男子组","推广女子组"),"请填写正确的身份证件号码"))))))))))</f>
        <v/>
      </c>
      <c r="H34" s="36"/>
      <c r="I34" s="37"/>
      <c r="J34" s="37"/>
      <c r="K34" s="37"/>
      <c r="L34" s="37"/>
      <c r="M34" s="37"/>
      <c r="N34" s="37"/>
      <c r="O34" s="37"/>
      <c r="P34" s="37"/>
      <c r="Q34" s="33"/>
      <c r="R34" s="2" t="str" cm="1">
        <f ca="1" t="array" ref="R34">IF(AND(A34="",B34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34),_xlpm.vD,TRIM(D34),_xlpm.vE,TRIM(E34),_xlpm.vG,TRIM(G34),_xlpm.v项目,H34:P34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5" ht="17.4" spans="1:18">
      <c r="A35" s="26"/>
      <c r="B35" s="35"/>
      <c r="C35" s="29"/>
      <c r="D35" s="28"/>
      <c r="E35" s="29"/>
      <c r="F35" s="30" t="str">
        <f t="shared" si="0"/>
        <v/>
      </c>
      <c r="G35" s="31" t="str" cm="1">
        <f ca="1" t="array" ref="G35">IF(B35="","",IF(OR(LEN(B35)&lt;&gt;18,NOT(ISNUMBER(VALUE(LEFT(B35,17)))),NOT(ISNUMBER(IF(ISNUMBER(--RIGHT(B35)),1,IF(UPPER(RIGHT(B35))="X",1,0)))),MID("10X98765432",MOD(SUMPRODUCT(MID(B35,ROW(INDIRECT("1:17")),1)*{7;9;10;5;8;4;2;1;6;3;7;9;10;5;8;4;2}),11)+1,1)&lt;&gt;UPPER(RIGHT(B35))),"请填写正确的身份证件号码",IF(AND(--TEXT(MID(B35,7,8),"0-00-00")&gt;=--"1908-01-01",--TEXT(MID(B35,7,8),"0-00-00")&lt;=--"2007-12-31"),IF(MOD(VALUE(MID(B35,17,1)),2)=1,"成年男子组","成年女子组"),IF(AND(--TEXT(MID(B35,7,8),"0-00-00")&gt;=--"2008-01-01",--TEXT(MID(B35,7,8),"0-00-00")&lt;=--"2009-12-31"),IF(MOD(VALUE(MID(B35,17,1)),2)=1,"青年男子甲组","青年女子甲组"),IF(AND(--TEXT(MID(B35,7,8),"0-00-00")&gt;=--"2010-01-01",--TEXT(MID(B35,7,8),"0-00-00")&lt;=--"2011-12-31"),IF(MOD(VALUE(MID(B35,17,1)),2)=1,"青年男子乙组","青年女子乙组"),IF(AND(--TEXT(MID(B35,7,8),"0-00-00")&gt;=--"2012-01-01",--TEXT(MID(B35,7,8),"0-00-00")&lt;=--"2013-12-31"),IF(MOD(VALUE(MID(B35,17,1)),2)=1,"少年男子甲组","少年女子甲组"),IF(AND(--TEXT(MID(B35,7,8),"0-00-00")&gt;=--"2014-01-01",--TEXT(MID(B35,7,8),"0-00-00")&lt;=--"2015-12-31"),IF(MOD(VALUE(MID(B35,17,1)),2)=1,"少年男子乙组","少年女子乙组"),IF(AND(--TEXT(MID(B35,7,8),"0-00-00")&gt;=--"2016-01-01",--TEXT(MID(B35,7,8),"0-00-00")&lt;=--"2017-12-31"),IF(MOD(VALUE(MID(B35,17,1)),2)=1,"少年男子丙组","少年女子丙组"),IF(AND(--TEXT(MID(B35,7,8),"0-00-00")&gt;=--"2018-01-01",--TEXT(MID(B35,7,8),"0-00-00")&lt;=--"2019-12-31"),IF(MOD(VALUE(MID(B35,17,1)),2)=1,"少年男子丁组","少年女子丁组"),IF(AND(--TEXT(MID(B35,7,8),"0-00-00")&gt;=--"2020-01-01",--TEXT(MID(B35,7,8),"0-00-00")&lt;=--"2020-12-31"),IF(MOD(VALUE(MID(B35,17,1)),2)=1,"推广男子组","推广女子组"),"请填写正确的身份证件号码"))))))))))</f>
        <v/>
      </c>
      <c r="H35" s="36"/>
      <c r="I35" s="37"/>
      <c r="J35" s="37"/>
      <c r="K35" s="37"/>
      <c r="L35" s="37"/>
      <c r="M35" s="37"/>
      <c r="N35" s="37"/>
      <c r="O35" s="37"/>
      <c r="P35" s="37"/>
      <c r="Q35" s="32"/>
      <c r="R35" s="2" t="str" cm="1">
        <f ca="1" t="array" ref="R35">IF(AND(A35="",B35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35),_xlpm.vD,TRIM(D35),_xlpm.vE,TRIM(E35),_xlpm.vG,TRIM(G35),_xlpm.v项目,H35:P35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6" ht="17.4" spans="1:18">
      <c r="A36" s="26"/>
      <c r="B36" s="35"/>
      <c r="C36" s="29"/>
      <c r="D36" s="28"/>
      <c r="E36" s="29"/>
      <c r="F36" s="30" t="str">
        <f t="shared" si="0"/>
        <v/>
      </c>
      <c r="G36" s="31" t="str" cm="1">
        <f ca="1" t="array" ref="G36">IF(B36="","",IF(OR(LEN(B36)&lt;&gt;18,NOT(ISNUMBER(VALUE(LEFT(B36,17)))),NOT(ISNUMBER(IF(ISNUMBER(--RIGHT(B36)),1,IF(UPPER(RIGHT(B36))="X",1,0)))),MID("10X98765432",MOD(SUMPRODUCT(MID(B36,ROW(INDIRECT("1:17")),1)*{7;9;10;5;8;4;2;1;6;3;7;9;10;5;8;4;2}),11)+1,1)&lt;&gt;UPPER(RIGHT(B36))),"请填写正确的身份证件号码",IF(AND(--TEXT(MID(B36,7,8),"0-00-00")&gt;=--"1908-01-01",--TEXT(MID(B36,7,8),"0-00-00")&lt;=--"2007-12-31"),IF(MOD(VALUE(MID(B36,17,1)),2)=1,"成年男子组","成年女子组"),IF(AND(--TEXT(MID(B36,7,8),"0-00-00")&gt;=--"2008-01-01",--TEXT(MID(B36,7,8),"0-00-00")&lt;=--"2009-12-31"),IF(MOD(VALUE(MID(B36,17,1)),2)=1,"青年男子甲组","青年女子甲组"),IF(AND(--TEXT(MID(B36,7,8),"0-00-00")&gt;=--"2010-01-01",--TEXT(MID(B36,7,8),"0-00-00")&lt;=--"2011-12-31"),IF(MOD(VALUE(MID(B36,17,1)),2)=1,"青年男子乙组","青年女子乙组"),IF(AND(--TEXT(MID(B36,7,8),"0-00-00")&gt;=--"2012-01-01",--TEXT(MID(B36,7,8),"0-00-00")&lt;=--"2013-12-31"),IF(MOD(VALUE(MID(B36,17,1)),2)=1,"少年男子甲组","少年女子甲组"),IF(AND(--TEXT(MID(B36,7,8),"0-00-00")&gt;=--"2014-01-01",--TEXT(MID(B36,7,8),"0-00-00")&lt;=--"2015-12-31"),IF(MOD(VALUE(MID(B36,17,1)),2)=1,"少年男子乙组","少年女子乙组"),IF(AND(--TEXT(MID(B36,7,8),"0-00-00")&gt;=--"2016-01-01",--TEXT(MID(B36,7,8),"0-00-00")&lt;=--"2017-12-31"),IF(MOD(VALUE(MID(B36,17,1)),2)=1,"少年男子丙组","少年女子丙组"),IF(AND(--TEXT(MID(B36,7,8),"0-00-00")&gt;=--"2018-01-01",--TEXT(MID(B36,7,8),"0-00-00")&lt;=--"2019-12-31"),IF(MOD(VALUE(MID(B36,17,1)),2)=1,"少年男子丁组","少年女子丁组"),IF(AND(--TEXT(MID(B36,7,8),"0-00-00")&gt;=--"2020-01-01",--TEXT(MID(B36,7,8),"0-00-00")&lt;=--"2020-12-31"),IF(MOD(VALUE(MID(B36,17,1)),2)=1,"推广男子组","推广女子组"),"请填写正确的身份证件号码"))))))))))</f>
        <v/>
      </c>
      <c r="H36" s="34"/>
      <c r="I36" s="33"/>
      <c r="J36" s="33"/>
      <c r="K36" s="33"/>
      <c r="L36" s="33"/>
      <c r="M36" s="33"/>
      <c r="N36" s="33"/>
      <c r="O36" s="33"/>
      <c r="P36" s="33"/>
      <c r="Q36" s="32"/>
      <c r="R36" s="2" t="str" cm="1">
        <f ca="1" t="array" ref="R36">IF(AND(A36="",B36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36),_xlpm.vD,TRIM(D36),_xlpm.vE,TRIM(E36),_xlpm.vG,TRIM(G36),_xlpm.v项目,H36:P36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7" ht="17.4" spans="1:18">
      <c r="A37" s="26"/>
      <c r="B37" s="35"/>
      <c r="C37" s="29"/>
      <c r="D37" s="28"/>
      <c r="E37" s="29"/>
      <c r="F37" s="30" t="str">
        <f t="shared" si="0"/>
        <v/>
      </c>
      <c r="G37" s="31" t="str" cm="1">
        <f ca="1" t="array" ref="G37">IF(B37="","",IF(OR(LEN(B37)&lt;&gt;18,NOT(ISNUMBER(VALUE(LEFT(B37,17)))),NOT(ISNUMBER(IF(ISNUMBER(--RIGHT(B37)),1,IF(UPPER(RIGHT(B37))="X",1,0)))),MID("10X98765432",MOD(SUMPRODUCT(MID(B37,ROW(INDIRECT("1:17")),1)*{7;9;10;5;8;4;2;1;6;3;7;9;10;5;8;4;2}),11)+1,1)&lt;&gt;UPPER(RIGHT(B37))),"请填写正确的身份证件号码",IF(AND(--TEXT(MID(B37,7,8),"0-00-00")&gt;=--"1908-01-01",--TEXT(MID(B37,7,8),"0-00-00")&lt;=--"2007-12-31"),IF(MOD(VALUE(MID(B37,17,1)),2)=1,"成年男子组","成年女子组"),IF(AND(--TEXT(MID(B37,7,8),"0-00-00")&gt;=--"2008-01-01",--TEXT(MID(B37,7,8),"0-00-00")&lt;=--"2009-12-31"),IF(MOD(VALUE(MID(B37,17,1)),2)=1,"青年男子甲组","青年女子甲组"),IF(AND(--TEXT(MID(B37,7,8),"0-00-00")&gt;=--"2010-01-01",--TEXT(MID(B37,7,8),"0-00-00")&lt;=--"2011-12-31"),IF(MOD(VALUE(MID(B37,17,1)),2)=1,"青年男子乙组","青年女子乙组"),IF(AND(--TEXT(MID(B37,7,8),"0-00-00")&gt;=--"2012-01-01",--TEXT(MID(B37,7,8),"0-00-00")&lt;=--"2013-12-31"),IF(MOD(VALUE(MID(B37,17,1)),2)=1,"少年男子甲组","少年女子甲组"),IF(AND(--TEXT(MID(B37,7,8),"0-00-00")&gt;=--"2014-01-01",--TEXT(MID(B37,7,8),"0-00-00")&lt;=--"2015-12-31"),IF(MOD(VALUE(MID(B37,17,1)),2)=1,"少年男子乙组","少年女子乙组"),IF(AND(--TEXT(MID(B37,7,8),"0-00-00")&gt;=--"2016-01-01",--TEXT(MID(B37,7,8),"0-00-00")&lt;=--"2017-12-31"),IF(MOD(VALUE(MID(B37,17,1)),2)=1,"少年男子丙组","少年女子丙组"),IF(AND(--TEXT(MID(B37,7,8),"0-00-00")&gt;=--"2018-01-01",--TEXT(MID(B37,7,8),"0-00-00")&lt;=--"2019-12-31"),IF(MOD(VALUE(MID(B37,17,1)),2)=1,"少年男子丁组","少年女子丁组"),IF(AND(--TEXT(MID(B37,7,8),"0-00-00")&gt;=--"2020-01-01",--TEXT(MID(B37,7,8),"0-00-00")&lt;=--"2020-12-31"),IF(MOD(VALUE(MID(B37,17,1)),2)=1,"推广男子组","推广女子组"),"请填写正确的身份证件号码"))))))))))</f>
        <v/>
      </c>
      <c r="H37" s="34"/>
      <c r="I37" s="33"/>
      <c r="J37" s="33"/>
      <c r="K37" s="33"/>
      <c r="L37" s="33"/>
      <c r="M37" s="33"/>
      <c r="N37" s="33"/>
      <c r="O37" s="33"/>
      <c r="P37" s="33"/>
      <c r="Q37" s="33"/>
      <c r="R37" s="2" t="str" cm="1">
        <f ca="1" t="array" ref="R37">IF(AND(A37="",B37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37),_xlpm.vD,TRIM(D37),_xlpm.vE,TRIM(E37),_xlpm.vG,TRIM(G37),_xlpm.v项目,H37:P37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8" ht="17.4" spans="1:18">
      <c r="A38" s="26"/>
      <c r="B38" s="35"/>
      <c r="C38" s="29"/>
      <c r="D38" s="28"/>
      <c r="E38" s="29"/>
      <c r="F38" s="30" t="str">
        <f t="shared" si="0"/>
        <v/>
      </c>
      <c r="G38" s="31" t="str" cm="1">
        <f ca="1" t="array" ref="G38">IF(B38="","",IF(OR(LEN(B38)&lt;&gt;18,NOT(ISNUMBER(VALUE(LEFT(B38,17)))),NOT(ISNUMBER(IF(ISNUMBER(--RIGHT(B38)),1,IF(UPPER(RIGHT(B38))="X",1,0)))),MID("10X98765432",MOD(SUMPRODUCT(MID(B38,ROW(INDIRECT("1:17")),1)*{7;9;10;5;8;4;2;1;6;3;7;9;10;5;8;4;2}),11)+1,1)&lt;&gt;UPPER(RIGHT(B38))),"请填写正确的身份证件号码",IF(AND(--TEXT(MID(B38,7,8),"0-00-00")&gt;=--"1908-01-01",--TEXT(MID(B38,7,8),"0-00-00")&lt;=--"2007-12-31"),IF(MOD(VALUE(MID(B38,17,1)),2)=1,"成年男子组","成年女子组"),IF(AND(--TEXT(MID(B38,7,8),"0-00-00")&gt;=--"2008-01-01",--TEXT(MID(B38,7,8),"0-00-00")&lt;=--"2009-12-31"),IF(MOD(VALUE(MID(B38,17,1)),2)=1,"青年男子甲组","青年女子甲组"),IF(AND(--TEXT(MID(B38,7,8),"0-00-00")&gt;=--"2010-01-01",--TEXT(MID(B38,7,8),"0-00-00")&lt;=--"2011-12-31"),IF(MOD(VALUE(MID(B38,17,1)),2)=1,"青年男子乙组","青年女子乙组"),IF(AND(--TEXT(MID(B38,7,8),"0-00-00")&gt;=--"2012-01-01",--TEXT(MID(B38,7,8),"0-00-00")&lt;=--"2013-12-31"),IF(MOD(VALUE(MID(B38,17,1)),2)=1,"少年男子甲组","少年女子甲组"),IF(AND(--TEXT(MID(B38,7,8),"0-00-00")&gt;=--"2014-01-01",--TEXT(MID(B38,7,8),"0-00-00")&lt;=--"2015-12-31"),IF(MOD(VALUE(MID(B38,17,1)),2)=1,"少年男子乙组","少年女子乙组"),IF(AND(--TEXT(MID(B38,7,8),"0-00-00")&gt;=--"2016-01-01",--TEXT(MID(B38,7,8),"0-00-00")&lt;=--"2017-12-31"),IF(MOD(VALUE(MID(B38,17,1)),2)=1,"少年男子丙组","少年女子丙组"),IF(AND(--TEXT(MID(B38,7,8),"0-00-00")&gt;=--"2018-01-01",--TEXT(MID(B38,7,8),"0-00-00")&lt;=--"2019-12-31"),IF(MOD(VALUE(MID(B38,17,1)),2)=1,"少年男子丁组","少年女子丁组"),IF(AND(--TEXT(MID(B38,7,8),"0-00-00")&gt;=--"2020-01-01",--TEXT(MID(B38,7,8),"0-00-00")&lt;=--"2020-12-31"),IF(MOD(VALUE(MID(B38,17,1)),2)=1,"推广男子组","推广女子组"),"请填写正确的身份证件号码"))))))))))</f>
        <v/>
      </c>
      <c r="H38" s="34"/>
      <c r="I38" s="33"/>
      <c r="J38" s="33"/>
      <c r="K38" s="33"/>
      <c r="L38" s="33"/>
      <c r="M38" s="33"/>
      <c r="N38" s="33"/>
      <c r="O38" s="33"/>
      <c r="P38" s="33"/>
      <c r="Q38" s="32"/>
      <c r="R38" s="2" t="str" cm="1">
        <f ca="1" t="array" ref="R38">IF(AND(A38="",B38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38),_xlpm.vD,TRIM(D38),_xlpm.vE,TRIM(E38),_xlpm.vG,TRIM(G38),_xlpm.v项目,H38:P38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39" ht="17.4" spans="1:18">
      <c r="A39" s="26"/>
      <c r="B39" s="35"/>
      <c r="C39" s="29"/>
      <c r="D39" s="28"/>
      <c r="E39" s="29"/>
      <c r="F39" s="30" t="str">
        <f t="shared" si="0"/>
        <v/>
      </c>
      <c r="G39" s="31" t="str" cm="1">
        <f ca="1" t="array" ref="G39">IF(B39="","",IF(OR(LEN(B39)&lt;&gt;18,NOT(ISNUMBER(VALUE(LEFT(B39,17)))),NOT(ISNUMBER(IF(ISNUMBER(--RIGHT(B39)),1,IF(UPPER(RIGHT(B39))="X",1,0)))),MID("10X98765432",MOD(SUMPRODUCT(MID(B39,ROW(INDIRECT("1:17")),1)*{7;9;10;5;8;4;2;1;6;3;7;9;10;5;8;4;2}),11)+1,1)&lt;&gt;UPPER(RIGHT(B39))),"请填写正确的身份证件号码",IF(AND(--TEXT(MID(B39,7,8),"0-00-00")&gt;=--"1908-01-01",--TEXT(MID(B39,7,8),"0-00-00")&lt;=--"2007-12-31"),IF(MOD(VALUE(MID(B39,17,1)),2)=1,"成年男子组","成年女子组"),IF(AND(--TEXT(MID(B39,7,8),"0-00-00")&gt;=--"2008-01-01",--TEXT(MID(B39,7,8),"0-00-00")&lt;=--"2009-12-31"),IF(MOD(VALUE(MID(B39,17,1)),2)=1,"青年男子甲组","青年女子甲组"),IF(AND(--TEXT(MID(B39,7,8),"0-00-00")&gt;=--"2010-01-01",--TEXT(MID(B39,7,8),"0-00-00")&lt;=--"2011-12-31"),IF(MOD(VALUE(MID(B39,17,1)),2)=1,"青年男子乙组","青年女子乙组"),IF(AND(--TEXT(MID(B39,7,8),"0-00-00")&gt;=--"2012-01-01",--TEXT(MID(B39,7,8),"0-00-00")&lt;=--"2013-12-31"),IF(MOD(VALUE(MID(B39,17,1)),2)=1,"少年男子甲组","少年女子甲组"),IF(AND(--TEXT(MID(B39,7,8),"0-00-00")&gt;=--"2014-01-01",--TEXT(MID(B39,7,8),"0-00-00")&lt;=--"2015-12-31"),IF(MOD(VALUE(MID(B39,17,1)),2)=1,"少年男子乙组","少年女子乙组"),IF(AND(--TEXT(MID(B39,7,8),"0-00-00")&gt;=--"2016-01-01",--TEXT(MID(B39,7,8),"0-00-00")&lt;=--"2017-12-31"),IF(MOD(VALUE(MID(B39,17,1)),2)=1,"少年男子丙组","少年女子丙组"),IF(AND(--TEXT(MID(B39,7,8),"0-00-00")&gt;=--"2018-01-01",--TEXT(MID(B39,7,8),"0-00-00")&lt;=--"2019-12-31"),IF(MOD(VALUE(MID(B39,17,1)),2)=1,"少年男子丁组","少年女子丁组"),IF(AND(--TEXT(MID(B39,7,8),"0-00-00")&gt;=--"2020-01-01",--TEXT(MID(B39,7,8),"0-00-00")&lt;=--"2020-12-31"),IF(MOD(VALUE(MID(B39,17,1)),2)=1,"推广男子组","推广女子组"),"请填写正确的身份证件号码"))))))))))</f>
        <v/>
      </c>
      <c r="H39" s="34"/>
      <c r="I39" s="33"/>
      <c r="J39" s="33"/>
      <c r="K39" s="33"/>
      <c r="L39" s="33"/>
      <c r="M39" s="33"/>
      <c r="N39" s="33"/>
      <c r="O39" s="33"/>
      <c r="P39" s="33"/>
      <c r="Q39" s="32"/>
      <c r="R39" s="2" t="str" cm="1">
        <f ca="1" t="array" ref="R39">IF(AND(A39="",B39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39),_xlpm.vD,TRIM(D39),_xlpm.vE,TRIM(E39),_xlpm.vG,TRIM(G39),_xlpm.v项目,H39:P39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0" ht="17.4" spans="1:18">
      <c r="A40" s="26"/>
      <c r="B40" s="35"/>
      <c r="C40" s="29"/>
      <c r="D40" s="28"/>
      <c r="E40" s="29"/>
      <c r="F40" s="30" t="str">
        <f t="shared" si="0"/>
        <v/>
      </c>
      <c r="G40" s="31" t="str" cm="1">
        <f ca="1" t="array" ref="G40">IF(B40="","",IF(OR(LEN(B40)&lt;&gt;18,NOT(ISNUMBER(VALUE(LEFT(B40,17)))),NOT(ISNUMBER(IF(ISNUMBER(--RIGHT(B40)),1,IF(UPPER(RIGHT(B40))="X",1,0)))),MID("10X98765432",MOD(SUMPRODUCT(MID(B40,ROW(INDIRECT("1:17")),1)*{7;9;10;5;8;4;2;1;6;3;7;9;10;5;8;4;2}),11)+1,1)&lt;&gt;UPPER(RIGHT(B40))),"请填写正确的身份证件号码",IF(AND(--TEXT(MID(B40,7,8),"0-00-00")&gt;=--"1908-01-01",--TEXT(MID(B40,7,8),"0-00-00")&lt;=--"2007-12-31"),IF(MOD(VALUE(MID(B40,17,1)),2)=1,"成年男子组","成年女子组"),IF(AND(--TEXT(MID(B40,7,8),"0-00-00")&gt;=--"2008-01-01",--TEXT(MID(B40,7,8),"0-00-00")&lt;=--"2009-12-31"),IF(MOD(VALUE(MID(B40,17,1)),2)=1,"青年男子甲组","青年女子甲组"),IF(AND(--TEXT(MID(B40,7,8),"0-00-00")&gt;=--"2010-01-01",--TEXT(MID(B40,7,8),"0-00-00")&lt;=--"2011-12-31"),IF(MOD(VALUE(MID(B40,17,1)),2)=1,"青年男子乙组","青年女子乙组"),IF(AND(--TEXT(MID(B40,7,8),"0-00-00")&gt;=--"2012-01-01",--TEXT(MID(B40,7,8),"0-00-00")&lt;=--"2013-12-31"),IF(MOD(VALUE(MID(B40,17,1)),2)=1,"少年男子甲组","少年女子甲组"),IF(AND(--TEXT(MID(B40,7,8),"0-00-00")&gt;=--"2014-01-01",--TEXT(MID(B40,7,8),"0-00-00")&lt;=--"2015-12-31"),IF(MOD(VALUE(MID(B40,17,1)),2)=1,"少年男子乙组","少年女子乙组"),IF(AND(--TEXT(MID(B40,7,8),"0-00-00")&gt;=--"2016-01-01",--TEXT(MID(B40,7,8),"0-00-00")&lt;=--"2017-12-31"),IF(MOD(VALUE(MID(B40,17,1)),2)=1,"少年男子丙组","少年女子丙组"),IF(AND(--TEXT(MID(B40,7,8),"0-00-00")&gt;=--"2018-01-01",--TEXT(MID(B40,7,8),"0-00-00")&lt;=--"2019-12-31"),IF(MOD(VALUE(MID(B40,17,1)),2)=1,"少年男子丁组","少年女子丁组"),IF(AND(--TEXT(MID(B40,7,8),"0-00-00")&gt;=--"2020-01-01",--TEXT(MID(B40,7,8),"0-00-00")&lt;=--"2020-12-31"),IF(MOD(VALUE(MID(B40,17,1)),2)=1,"推广男子组","推广女子组"),"请填写正确的身份证件号码"))))))))))</f>
        <v/>
      </c>
      <c r="H40" s="34"/>
      <c r="I40" s="33"/>
      <c r="J40" s="33"/>
      <c r="K40" s="33"/>
      <c r="L40" s="33"/>
      <c r="M40" s="33"/>
      <c r="N40" s="33"/>
      <c r="O40" s="33"/>
      <c r="P40" s="33"/>
      <c r="Q40" s="33"/>
      <c r="R40" s="2" t="str" cm="1">
        <f ca="1" t="array" ref="R40">IF(AND(A40="",B40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40),_xlpm.vD,TRIM(D40),_xlpm.vE,TRIM(E40),_xlpm.vG,TRIM(G40),_xlpm.v项目,H40:P40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1" ht="17.4" spans="1:18">
      <c r="A41" s="26"/>
      <c r="B41" s="35"/>
      <c r="C41" s="29"/>
      <c r="D41" s="28"/>
      <c r="E41" s="29"/>
      <c r="F41" s="30" t="str">
        <f t="shared" si="0"/>
        <v/>
      </c>
      <c r="G41" s="31" t="str" cm="1">
        <f ca="1" t="array" ref="G41">IF(B41="","",IF(OR(LEN(B41)&lt;&gt;18,NOT(ISNUMBER(VALUE(LEFT(B41,17)))),NOT(ISNUMBER(IF(ISNUMBER(--RIGHT(B41)),1,IF(UPPER(RIGHT(B41))="X",1,0)))),MID("10X98765432",MOD(SUMPRODUCT(MID(B41,ROW(INDIRECT("1:17")),1)*{7;9;10;5;8;4;2;1;6;3;7;9;10;5;8;4;2}),11)+1,1)&lt;&gt;UPPER(RIGHT(B41))),"请填写正确的身份证件号码",IF(AND(--TEXT(MID(B41,7,8),"0-00-00")&gt;=--"1908-01-01",--TEXT(MID(B41,7,8),"0-00-00")&lt;=--"2007-12-31"),IF(MOD(VALUE(MID(B41,17,1)),2)=1,"成年男子组","成年女子组"),IF(AND(--TEXT(MID(B41,7,8),"0-00-00")&gt;=--"2008-01-01",--TEXT(MID(B41,7,8),"0-00-00")&lt;=--"2009-12-31"),IF(MOD(VALUE(MID(B41,17,1)),2)=1,"青年男子甲组","青年女子甲组"),IF(AND(--TEXT(MID(B41,7,8),"0-00-00")&gt;=--"2010-01-01",--TEXT(MID(B41,7,8),"0-00-00")&lt;=--"2011-12-31"),IF(MOD(VALUE(MID(B41,17,1)),2)=1,"青年男子乙组","青年女子乙组"),IF(AND(--TEXT(MID(B41,7,8),"0-00-00")&gt;=--"2012-01-01",--TEXT(MID(B41,7,8),"0-00-00")&lt;=--"2013-12-31"),IF(MOD(VALUE(MID(B41,17,1)),2)=1,"少年男子甲组","少年女子甲组"),IF(AND(--TEXT(MID(B41,7,8),"0-00-00")&gt;=--"2014-01-01",--TEXT(MID(B41,7,8),"0-00-00")&lt;=--"2015-12-31"),IF(MOD(VALUE(MID(B41,17,1)),2)=1,"少年男子乙组","少年女子乙组"),IF(AND(--TEXT(MID(B41,7,8),"0-00-00")&gt;=--"2016-01-01",--TEXT(MID(B41,7,8),"0-00-00")&lt;=--"2017-12-31"),IF(MOD(VALUE(MID(B41,17,1)),2)=1,"少年男子丙组","少年女子丙组"),IF(AND(--TEXT(MID(B41,7,8),"0-00-00")&gt;=--"2018-01-01",--TEXT(MID(B41,7,8),"0-00-00")&lt;=--"2019-12-31"),IF(MOD(VALUE(MID(B41,17,1)),2)=1,"少年男子丁组","少年女子丁组"),IF(AND(--TEXT(MID(B41,7,8),"0-00-00")&gt;=--"2020-01-01",--TEXT(MID(B41,7,8),"0-00-00")&lt;=--"2020-12-31"),IF(MOD(VALUE(MID(B41,17,1)),2)=1,"推广男子组","推广女子组"),"请填写正确的身份证件号码"))))))))))</f>
        <v/>
      </c>
      <c r="H41" s="34"/>
      <c r="I41" s="33"/>
      <c r="J41" s="33"/>
      <c r="K41" s="33"/>
      <c r="L41" s="33"/>
      <c r="M41" s="33"/>
      <c r="N41" s="33"/>
      <c r="O41" s="33"/>
      <c r="P41" s="33"/>
      <c r="Q41" s="32"/>
      <c r="R41" s="2" t="str" cm="1">
        <f ca="1" t="array" ref="R41">IF(AND(A41="",B41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41),_xlpm.vD,TRIM(D41),_xlpm.vE,TRIM(E41),_xlpm.vG,TRIM(G41),_xlpm.v项目,H41:P41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2" ht="17.4" spans="1:18">
      <c r="A42" s="26"/>
      <c r="B42" s="35"/>
      <c r="C42" s="29"/>
      <c r="D42" s="28"/>
      <c r="E42" s="29"/>
      <c r="F42" s="30" t="str">
        <f t="shared" ref="F42:F66" si="1">IF(B42="","",IF(OR(LEN(B42)=15,LEN(B42)=18),IF(IF(LEN(B42)=18,MOD(MID(B42,17,1),2),MOD(RIGHT(B42,1),2))=1,"男","女"),"身份证号码错误"))</f>
        <v/>
      </c>
      <c r="G42" s="31" t="str" cm="1">
        <f ca="1" t="array" ref="G42">IF(B42="","",IF(OR(LEN(B42)&lt;&gt;18,NOT(ISNUMBER(VALUE(LEFT(B42,17)))),NOT(ISNUMBER(IF(ISNUMBER(--RIGHT(B42)),1,IF(UPPER(RIGHT(B42))="X",1,0)))),MID("10X98765432",MOD(SUMPRODUCT(MID(B42,ROW(INDIRECT("1:17")),1)*{7;9;10;5;8;4;2;1;6;3;7;9;10;5;8;4;2}),11)+1,1)&lt;&gt;UPPER(RIGHT(B42))),"请填写正确的身份证件号码",IF(AND(--TEXT(MID(B42,7,8),"0-00-00")&gt;=--"1908-01-01",--TEXT(MID(B42,7,8),"0-00-00")&lt;=--"2007-12-31"),IF(MOD(VALUE(MID(B42,17,1)),2)=1,"成年男子组","成年女子组"),IF(AND(--TEXT(MID(B42,7,8),"0-00-00")&gt;=--"2008-01-01",--TEXT(MID(B42,7,8),"0-00-00")&lt;=--"2009-12-31"),IF(MOD(VALUE(MID(B42,17,1)),2)=1,"青年男子甲组","青年女子甲组"),IF(AND(--TEXT(MID(B42,7,8),"0-00-00")&gt;=--"2010-01-01",--TEXT(MID(B42,7,8),"0-00-00")&lt;=--"2011-12-31"),IF(MOD(VALUE(MID(B42,17,1)),2)=1,"青年男子乙组","青年女子乙组"),IF(AND(--TEXT(MID(B42,7,8),"0-00-00")&gt;=--"2012-01-01",--TEXT(MID(B42,7,8),"0-00-00")&lt;=--"2013-12-31"),IF(MOD(VALUE(MID(B42,17,1)),2)=1,"少年男子甲组","少年女子甲组"),IF(AND(--TEXT(MID(B42,7,8),"0-00-00")&gt;=--"2014-01-01",--TEXT(MID(B42,7,8),"0-00-00")&lt;=--"2015-12-31"),IF(MOD(VALUE(MID(B42,17,1)),2)=1,"少年男子乙组","少年女子乙组"),IF(AND(--TEXT(MID(B42,7,8),"0-00-00")&gt;=--"2016-01-01",--TEXT(MID(B42,7,8),"0-00-00")&lt;=--"2017-12-31"),IF(MOD(VALUE(MID(B42,17,1)),2)=1,"少年男子丙组","少年女子丙组"),IF(AND(--TEXT(MID(B42,7,8),"0-00-00")&gt;=--"2018-01-01",--TEXT(MID(B42,7,8),"0-00-00")&lt;=--"2019-12-31"),IF(MOD(VALUE(MID(B42,17,1)),2)=1,"少年男子丁组","少年女子丁组"),IF(AND(--TEXT(MID(B42,7,8),"0-00-00")&gt;=--"2020-01-01",--TEXT(MID(B42,7,8),"0-00-00")&lt;=--"2020-12-31"),IF(MOD(VALUE(MID(B42,17,1)),2)=1,"推广男子组","推广女子组"),"请填写正确的身份证件号码"))))))))))</f>
        <v/>
      </c>
      <c r="H42" s="34"/>
      <c r="I42" s="33"/>
      <c r="J42" s="33"/>
      <c r="K42" s="33"/>
      <c r="L42" s="33"/>
      <c r="M42" s="33"/>
      <c r="N42" s="33"/>
      <c r="O42" s="33"/>
      <c r="P42" s="33"/>
      <c r="Q42" s="32"/>
      <c r="R42" s="2" t="str" cm="1">
        <f ca="1" t="array" ref="R42">IF(AND(A42="",B42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42),_xlpm.vD,TRIM(D42),_xlpm.vE,TRIM(E42),_xlpm.vG,TRIM(G42),_xlpm.v项目,H42:P42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3" ht="17.4" spans="1:18">
      <c r="A43" s="26"/>
      <c r="B43" s="35"/>
      <c r="C43" s="29"/>
      <c r="D43" s="28"/>
      <c r="E43" s="29"/>
      <c r="F43" s="30" t="str">
        <f t="shared" si="1"/>
        <v/>
      </c>
      <c r="G43" s="31" t="str" cm="1">
        <f ca="1" t="array" ref="G43">IF(B43="","",IF(OR(LEN(B43)&lt;&gt;18,NOT(ISNUMBER(VALUE(LEFT(B43,17)))),NOT(ISNUMBER(IF(ISNUMBER(--RIGHT(B43)),1,IF(UPPER(RIGHT(B43))="X",1,0)))),MID("10X98765432",MOD(SUMPRODUCT(MID(B43,ROW(INDIRECT("1:17")),1)*{7;9;10;5;8;4;2;1;6;3;7;9;10;5;8;4;2}),11)+1,1)&lt;&gt;UPPER(RIGHT(B43))),"请填写正确的身份证件号码",IF(AND(--TEXT(MID(B43,7,8),"0-00-00")&gt;=--"1908-01-01",--TEXT(MID(B43,7,8),"0-00-00")&lt;=--"2007-12-31"),IF(MOD(VALUE(MID(B43,17,1)),2)=1,"成年男子组","成年女子组"),IF(AND(--TEXT(MID(B43,7,8),"0-00-00")&gt;=--"2008-01-01",--TEXT(MID(B43,7,8),"0-00-00")&lt;=--"2009-12-31"),IF(MOD(VALUE(MID(B43,17,1)),2)=1,"青年男子甲组","青年女子甲组"),IF(AND(--TEXT(MID(B43,7,8),"0-00-00")&gt;=--"2010-01-01",--TEXT(MID(B43,7,8),"0-00-00")&lt;=--"2011-12-31"),IF(MOD(VALUE(MID(B43,17,1)),2)=1,"青年男子乙组","青年女子乙组"),IF(AND(--TEXT(MID(B43,7,8),"0-00-00")&gt;=--"2012-01-01",--TEXT(MID(B43,7,8),"0-00-00")&lt;=--"2013-12-31"),IF(MOD(VALUE(MID(B43,17,1)),2)=1,"少年男子甲组","少年女子甲组"),IF(AND(--TEXT(MID(B43,7,8),"0-00-00")&gt;=--"2014-01-01",--TEXT(MID(B43,7,8),"0-00-00")&lt;=--"2015-12-31"),IF(MOD(VALUE(MID(B43,17,1)),2)=1,"少年男子乙组","少年女子乙组"),IF(AND(--TEXT(MID(B43,7,8),"0-00-00")&gt;=--"2016-01-01",--TEXT(MID(B43,7,8),"0-00-00")&lt;=--"2017-12-31"),IF(MOD(VALUE(MID(B43,17,1)),2)=1,"少年男子丙组","少年女子丙组"),IF(AND(--TEXT(MID(B43,7,8),"0-00-00")&gt;=--"2018-01-01",--TEXT(MID(B43,7,8),"0-00-00")&lt;=--"2019-12-31"),IF(MOD(VALUE(MID(B43,17,1)),2)=1,"少年男子丁组","少年女子丁组"),IF(AND(--TEXT(MID(B43,7,8),"0-00-00")&gt;=--"2020-01-01",--TEXT(MID(B43,7,8),"0-00-00")&lt;=--"2020-12-31"),IF(MOD(VALUE(MID(B43,17,1)),2)=1,"推广男子组","推广女子组"),"请填写正确的身份证件号码"))))))))))</f>
        <v/>
      </c>
      <c r="H43" s="34"/>
      <c r="I43" s="33"/>
      <c r="J43" s="33"/>
      <c r="K43" s="33"/>
      <c r="L43" s="33"/>
      <c r="M43" s="33"/>
      <c r="N43" s="33"/>
      <c r="O43" s="33"/>
      <c r="P43" s="33"/>
      <c r="Q43" s="33"/>
      <c r="R43" s="2" t="str" cm="1">
        <f ca="1" t="array" ref="R43">IF(AND(A43="",B43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43),_xlpm.vD,TRIM(D43),_xlpm.vE,TRIM(E43),_xlpm.vG,TRIM(G43),_xlpm.v项目,H43:P43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4" ht="17.4" spans="1:18">
      <c r="A44" s="26"/>
      <c r="B44" s="38"/>
      <c r="C44" s="29"/>
      <c r="D44" s="28"/>
      <c r="E44" s="29"/>
      <c r="F44" s="30" t="str">
        <f t="shared" si="1"/>
        <v/>
      </c>
      <c r="G44" s="31" t="str" cm="1">
        <f ca="1" t="array" ref="G44">IF(B44="","",IF(OR(LEN(B44)&lt;&gt;18,NOT(ISNUMBER(VALUE(LEFT(B44,17)))),NOT(ISNUMBER(IF(ISNUMBER(--RIGHT(B44)),1,IF(UPPER(RIGHT(B44))="X",1,0)))),MID("10X98765432",MOD(SUMPRODUCT(MID(B44,ROW(INDIRECT("1:17")),1)*{7;9;10;5;8;4;2;1;6;3;7;9;10;5;8;4;2}),11)+1,1)&lt;&gt;UPPER(RIGHT(B44))),"请填写正确的身份证件号码",IF(AND(--TEXT(MID(B44,7,8),"0-00-00")&gt;=--"1908-01-01",--TEXT(MID(B44,7,8),"0-00-00")&lt;=--"2007-12-31"),IF(MOD(VALUE(MID(B44,17,1)),2)=1,"成年男子组","成年女子组"),IF(AND(--TEXT(MID(B44,7,8),"0-00-00")&gt;=--"2008-01-01",--TEXT(MID(B44,7,8),"0-00-00")&lt;=--"2009-12-31"),IF(MOD(VALUE(MID(B44,17,1)),2)=1,"青年男子甲组","青年女子甲组"),IF(AND(--TEXT(MID(B44,7,8),"0-00-00")&gt;=--"2010-01-01",--TEXT(MID(B44,7,8),"0-00-00")&lt;=--"2011-12-31"),IF(MOD(VALUE(MID(B44,17,1)),2)=1,"青年男子乙组","青年女子乙组"),IF(AND(--TEXT(MID(B44,7,8),"0-00-00")&gt;=--"2012-01-01",--TEXT(MID(B44,7,8),"0-00-00")&lt;=--"2013-12-31"),IF(MOD(VALUE(MID(B44,17,1)),2)=1,"少年男子甲组","少年女子甲组"),IF(AND(--TEXT(MID(B44,7,8),"0-00-00")&gt;=--"2014-01-01",--TEXT(MID(B44,7,8),"0-00-00")&lt;=--"2015-12-31"),IF(MOD(VALUE(MID(B44,17,1)),2)=1,"少年男子乙组","少年女子乙组"),IF(AND(--TEXT(MID(B44,7,8),"0-00-00")&gt;=--"2016-01-01",--TEXT(MID(B44,7,8),"0-00-00")&lt;=--"2017-12-31"),IF(MOD(VALUE(MID(B44,17,1)),2)=1,"少年男子丙组","少年女子丙组"),IF(AND(--TEXT(MID(B44,7,8),"0-00-00")&gt;=--"2018-01-01",--TEXT(MID(B44,7,8),"0-00-00")&lt;=--"2019-12-31"),IF(MOD(VALUE(MID(B44,17,1)),2)=1,"少年男子丁组","少年女子丁组"),IF(AND(--TEXT(MID(B44,7,8),"0-00-00")&gt;=--"2020-01-01",--TEXT(MID(B44,7,8),"0-00-00")&lt;=--"2020-12-31"),IF(MOD(VALUE(MID(B44,17,1)),2)=1,"推广男子组","推广女子组"),"请填写正确的身份证件号码"))))))))))</f>
        <v/>
      </c>
      <c r="H44" s="34"/>
      <c r="I44" s="33"/>
      <c r="J44" s="33"/>
      <c r="K44" s="33"/>
      <c r="L44" s="33"/>
      <c r="M44" s="33"/>
      <c r="N44" s="33"/>
      <c r="O44" s="33"/>
      <c r="P44" s="33"/>
      <c r="Q44" s="32"/>
      <c r="R44" s="2" t="str" cm="1">
        <f ca="1" t="array" ref="R44">IF(AND(A44="",B44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44),_xlpm.vD,TRIM(D44),_xlpm.vE,TRIM(E44),_xlpm.vG,TRIM(G44),_xlpm.v项目,H44:P44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5" ht="17.4" spans="1:18">
      <c r="A45" s="26"/>
      <c r="B45" s="38"/>
      <c r="C45" s="29"/>
      <c r="D45" s="28"/>
      <c r="E45" s="29"/>
      <c r="F45" s="30" t="str">
        <f t="shared" si="1"/>
        <v/>
      </c>
      <c r="G45" s="31" t="str" cm="1">
        <f ca="1" t="array" ref="G45">IF(B45="","",IF(OR(LEN(B45)&lt;&gt;18,NOT(ISNUMBER(VALUE(LEFT(B45,17)))),NOT(ISNUMBER(IF(ISNUMBER(--RIGHT(B45)),1,IF(UPPER(RIGHT(B45))="X",1,0)))),MID("10X98765432",MOD(SUMPRODUCT(MID(B45,ROW(INDIRECT("1:17")),1)*{7;9;10;5;8;4;2;1;6;3;7;9;10;5;8;4;2}),11)+1,1)&lt;&gt;UPPER(RIGHT(B45))),"请填写正确的身份证件号码",IF(AND(--TEXT(MID(B45,7,8),"0-00-00")&gt;=--"1908-01-01",--TEXT(MID(B45,7,8),"0-00-00")&lt;=--"2007-12-31"),IF(MOD(VALUE(MID(B45,17,1)),2)=1,"成年男子组","成年女子组"),IF(AND(--TEXT(MID(B45,7,8),"0-00-00")&gt;=--"2008-01-01",--TEXT(MID(B45,7,8),"0-00-00")&lt;=--"2009-12-31"),IF(MOD(VALUE(MID(B45,17,1)),2)=1,"青年男子甲组","青年女子甲组"),IF(AND(--TEXT(MID(B45,7,8),"0-00-00")&gt;=--"2010-01-01",--TEXT(MID(B45,7,8),"0-00-00")&lt;=--"2011-12-31"),IF(MOD(VALUE(MID(B45,17,1)),2)=1,"青年男子乙组","青年女子乙组"),IF(AND(--TEXT(MID(B45,7,8),"0-00-00")&gt;=--"2012-01-01",--TEXT(MID(B45,7,8),"0-00-00")&lt;=--"2013-12-31"),IF(MOD(VALUE(MID(B45,17,1)),2)=1,"少年男子甲组","少年女子甲组"),IF(AND(--TEXT(MID(B45,7,8),"0-00-00")&gt;=--"2014-01-01",--TEXT(MID(B45,7,8),"0-00-00")&lt;=--"2015-12-31"),IF(MOD(VALUE(MID(B45,17,1)),2)=1,"少年男子乙组","少年女子乙组"),IF(AND(--TEXT(MID(B45,7,8),"0-00-00")&gt;=--"2016-01-01",--TEXT(MID(B45,7,8),"0-00-00")&lt;=--"2017-12-31"),IF(MOD(VALUE(MID(B45,17,1)),2)=1,"少年男子丙组","少年女子丙组"),IF(AND(--TEXT(MID(B45,7,8),"0-00-00")&gt;=--"2018-01-01",--TEXT(MID(B45,7,8),"0-00-00")&lt;=--"2019-12-31"),IF(MOD(VALUE(MID(B45,17,1)),2)=1,"少年男子丁组","少年女子丁组"),IF(AND(--TEXT(MID(B45,7,8),"0-00-00")&gt;=--"2020-01-01",--TEXT(MID(B45,7,8),"0-00-00")&lt;=--"2020-12-31"),IF(MOD(VALUE(MID(B45,17,1)),2)=1,"推广男子组","推广女子组"),"请填写正确的身份证件号码"))))))))))</f>
        <v/>
      </c>
      <c r="H45" s="34"/>
      <c r="I45" s="33"/>
      <c r="J45" s="33"/>
      <c r="K45" s="33"/>
      <c r="L45" s="33"/>
      <c r="M45" s="33"/>
      <c r="N45" s="33"/>
      <c r="O45" s="33"/>
      <c r="P45" s="33"/>
      <c r="Q45" s="32"/>
      <c r="R45" s="2" t="str" cm="1">
        <f ca="1" t="array" ref="R45">IF(AND(A45="",B45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45),_xlpm.vD,TRIM(D45),_xlpm.vE,TRIM(E45),_xlpm.vG,TRIM(G45),_xlpm.v项目,H45:P45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6" ht="17.4" spans="1:18">
      <c r="A46" s="34"/>
      <c r="B46" s="38"/>
      <c r="C46" s="39"/>
      <c r="D46" s="28"/>
      <c r="E46" s="38"/>
      <c r="F46" s="30" t="str">
        <f t="shared" si="1"/>
        <v/>
      </c>
      <c r="G46" s="31" t="str" cm="1">
        <f ca="1" t="array" ref="G46">IF(B46="","",IF(OR(LEN(B46)&lt;&gt;18,NOT(ISNUMBER(VALUE(LEFT(B46,17)))),NOT(ISNUMBER(IF(ISNUMBER(--RIGHT(B46)),1,IF(UPPER(RIGHT(B46))="X",1,0)))),MID("10X98765432",MOD(SUMPRODUCT(MID(B46,ROW(INDIRECT("1:17")),1)*{7;9;10;5;8;4;2;1;6;3;7;9;10;5;8;4;2}),11)+1,1)&lt;&gt;UPPER(RIGHT(B46))),"请填写正确的身份证件号码",IF(AND(--TEXT(MID(B46,7,8),"0-00-00")&gt;=--"1908-01-01",--TEXT(MID(B46,7,8),"0-00-00")&lt;=--"2007-12-31"),IF(MOD(VALUE(MID(B46,17,1)),2)=1,"成年男子组","成年女子组"),IF(AND(--TEXT(MID(B46,7,8),"0-00-00")&gt;=--"2008-01-01",--TEXT(MID(B46,7,8),"0-00-00")&lt;=--"2009-12-31"),IF(MOD(VALUE(MID(B46,17,1)),2)=1,"青年男子甲组","青年女子甲组"),IF(AND(--TEXT(MID(B46,7,8),"0-00-00")&gt;=--"2010-01-01",--TEXT(MID(B46,7,8),"0-00-00")&lt;=--"2011-12-31"),IF(MOD(VALUE(MID(B46,17,1)),2)=1,"青年男子乙组","青年女子乙组"),IF(AND(--TEXT(MID(B46,7,8),"0-00-00")&gt;=--"2012-01-01",--TEXT(MID(B46,7,8),"0-00-00")&lt;=--"2013-12-31"),IF(MOD(VALUE(MID(B46,17,1)),2)=1,"少年男子甲组","少年女子甲组"),IF(AND(--TEXT(MID(B46,7,8),"0-00-00")&gt;=--"2014-01-01",--TEXT(MID(B46,7,8),"0-00-00")&lt;=--"2015-12-31"),IF(MOD(VALUE(MID(B46,17,1)),2)=1,"少年男子乙组","少年女子乙组"),IF(AND(--TEXT(MID(B46,7,8),"0-00-00")&gt;=--"2016-01-01",--TEXT(MID(B46,7,8),"0-00-00")&lt;=--"2017-12-31"),IF(MOD(VALUE(MID(B46,17,1)),2)=1,"少年男子丙组","少年女子丙组"),IF(AND(--TEXT(MID(B46,7,8),"0-00-00")&gt;=--"2018-01-01",--TEXT(MID(B46,7,8),"0-00-00")&lt;=--"2019-12-31"),IF(MOD(VALUE(MID(B46,17,1)),2)=1,"少年男子丁组","少年女子丁组"),IF(AND(--TEXT(MID(B46,7,8),"0-00-00")&gt;=--"2020-01-01",--TEXT(MID(B46,7,8),"0-00-00")&lt;=--"2020-12-31"),IF(MOD(VALUE(MID(B46,17,1)),2)=1,"推广男子组","推广女子组"),"请填写正确的身份证件号码"))))))))))</f>
        <v/>
      </c>
      <c r="H46" s="34"/>
      <c r="I46" s="33"/>
      <c r="J46" s="33"/>
      <c r="K46" s="33"/>
      <c r="L46" s="33"/>
      <c r="M46" s="33"/>
      <c r="N46" s="33"/>
      <c r="O46" s="33"/>
      <c r="P46" s="33"/>
      <c r="Q46" s="33"/>
      <c r="R46" s="2" t="str" cm="1">
        <f ca="1" t="array" ref="R46">IF(AND(A46="",B46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46),_xlpm.vD,TRIM(D46),_xlpm.vE,TRIM(E46),_xlpm.vG,TRIM(G46),_xlpm.v项目,H46:P46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7" ht="17.4" spans="1:18">
      <c r="A47" s="34"/>
      <c r="B47" s="38"/>
      <c r="C47" s="39"/>
      <c r="D47" s="28"/>
      <c r="E47" s="38"/>
      <c r="F47" s="30" t="str">
        <f t="shared" si="1"/>
        <v/>
      </c>
      <c r="G47" s="31" t="str" cm="1">
        <f ca="1" t="array" ref="G47">IF(B47="","",IF(OR(LEN(B47)&lt;&gt;18,NOT(ISNUMBER(VALUE(LEFT(B47,17)))),NOT(ISNUMBER(IF(ISNUMBER(--RIGHT(B47)),1,IF(UPPER(RIGHT(B47))="X",1,0)))),MID("10X98765432",MOD(SUMPRODUCT(MID(B47,ROW(INDIRECT("1:17")),1)*{7;9;10;5;8;4;2;1;6;3;7;9;10;5;8;4;2}),11)+1,1)&lt;&gt;UPPER(RIGHT(B47))),"请填写正确的身份证件号码",IF(AND(--TEXT(MID(B47,7,8),"0-00-00")&gt;=--"1908-01-01",--TEXT(MID(B47,7,8),"0-00-00")&lt;=--"2007-12-31"),IF(MOD(VALUE(MID(B47,17,1)),2)=1,"成年男子组","成年女子组"),IF(AND(--TEXT(MID(B47,7,8),"0-00-00")&gt;=--"2008-01-01",--TEXT(MID(B47,7,8),"0-00-00")&lt;=--"2009-12-31"),IF(MOD(VALUE(MID(B47,17,1)),2)=1,"青年男子甲组","青年女子甲组"),IF(AND(--TEXT(MID(B47,7,8),"0-00-00")&gt;=--"2010-01-01",--TEXT(MID(B47,7,8),"0-00-00")&lt;=--"2011-12-31"),IF(MOD(VALUE(MID(B47,17,1)),2)=1,"青年男子乙组","青年女子乙组"),IF(AND(--TEXT(MID(B47,7,8),"0-00-00")&gt;=--"2012-01-01",--TEXT(MID(B47,7,8),"0-00-00")&lt;=--"2013-12-31"),IF(MOD(VALUE(MID(B47,17,1)),2)=1,"少年男子甲组","少年女子甲组"),IF(AND(--TEXT(MID(B47,7,8),"0-00-00")&gt;=--"2014-01-01",--TEXT(MID(B47,7,8),"0-00-00")&lt;=--"2015-12-31"),IF(MOD(VALUE(MID(B47,17,1)),2)=1,"少年男子乙组","少年女子乙组"),IF(AND(--TEXT(MID(B47,7,8),"0-00-00")&gt;=--"2016-01-01",--TEXT(MID(B47,7,8),"0-00-00")&lt;=--"2017-12-31"),IF(MOD(VALUE(MID(B47,17,1)),2)=1,"少年男子丙组","少年女子丙组"),IF(AND(--TEXT(MID(B47,7,8),"0-00-00")&gt;=--"2018-01-01",--TEXT(MID(B47,7,8),"0-00-00")&lt;=--"2019-12-31"),IF(MOD(VALUE(MID(B47,17,1)),2)=1,"少年男子丁组","少年女子丁组"),IF(AND(--TEXT(MID(B47,7,8),"0-00-00")&gt;=--"2020-01-01",--TEXT(MID(B47,7,8),"0-00-00")&lt;=--"2020-12-31"),IF(MOD(VALUE(MID(B47,17,1)),2)=1,"推广男子组","推广女子组"),"请填写正确的身份证件号码"))))))))))</f>
        <v/>
      </c>
      <c r="H47" s="34"/>
      <c r="I47" s="33"/>
      <c r="J47" s="33"/>
      <c r="K47" s="33"/>
      <c r="L47" s="33"/>
      <c r="M47" s="33"/>
      <c r="N47" s="33"/>
      <c r="O47" s="33"/>
      <c r="P47" s="33"/>
      <c r="Q47" s="32"/>
      <c r="R47" s="2" t="str" cm="1">
        <f ca="1" t="array" ref="R47">IF(AND(A47="",B47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47),_xlpm.vD,TRIM(D47),_xlpm.vE,TRIM(E47),_xlpm.vG,TRIM(G47),_xlpm.v项目,H47:P47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8" ht="17.4" spans="1:18">
      <c r="A48" s="34"/>
      <c r="B48" s="38"/>
      <c r="C48" s="39"/>
      <c r="D48" s="28"/>
      <c r="E48" s="38"/>
      <c r="F48" s="30" t="str">
        <f t="shared" si="1"/>
        <v/>
      </c>
      <c r="G48" s="31" t="str" cm="1">
        <f ca="1" t="array" ref="G48">IF(B48="","",IF(OR(LEN(B48)&lt;&gt;18,NOT(ISNUMBER(VALUE(LEFT(B48,17)))),NOT(ISNUMBER(IF(ISNUMBER(--RIGHT(B48)),1,IF(UPPER(RIGHT(B48))="X",1,0)))),MID("10X98765432",MOD(SUMPRODUCT(MID(B48,ROW(INDIRECT("1:17")),1)*{7;9;10;5;8;4;2;1;6;3;7;9;10;5;8;4;2}),11)+1,1)&lt;&gt;UPPER(RIGHT(B48))),"请填写正确的身份证件号码",IF(AND(--TEXT(MID(B48,7,8),"0-00-00")&gt;=--"1908-01-01",--TEXT(MID(B48,7,8),"0-00-00")&lt;=--"2007-12-31"),IF(MOD(VALUE(MID(B48,17,1)),2)=1,"成年男子组","成年女子组"),IF(AND(--TEXT(MID(B48,7,8),"0-00-00")&gt;=--"2008-01-01",--TEXT(MID(B48,7,8),"0-00-00")&lt;=--"2009-12-31"),IF(MOD(VALUE(MID(B48,17,1)),2)=1,"青年男子甲组","青年女子甲组"),IF(AND(--TEXT(MID(B48,7,8),"0-00-00")&gt;=--"2010-01-01",--TEXT(MID(B48,7,8),"0-00-00")&lt;=--"2011-12-31"),IF(MOD(VALUE(MID(B48,17,1)),2)=1,"青年男子乙组","青年女子乙组"),IF(AND(--TEXT(MID(B48,7,8),"0-00-00")&gt;=--"2012-01-01",--TEXT(MID(B48,7,8),"0-00-00")&lt;=--"2013-12-31"),IF(MOD(VALUE(MID(B48,17,1)),2)=1,"少年男子甲组","少年女子甲组"),IF(AND(--TEXT(MID(B48,7,8),"0-00-00")&gt;=--"2014-01-01",--TEXT(MID(B48,7,8),"0-00-00")&lt;=--"2015-12-31"),IF(MOD(VALUE(MID(B48,17,1)),2)=1,"少年男子乙组","少年女子乙组"),IF(AND(--TEXT(MID(B48,7,8),"0-00-00")&gt;=--"2016-01-01",--TEXT(MID(B48,7,8),"0-00-00")&lt;=--"2017-12-31"),IF(MOD(VALUE(MID(B48,17,1)),2)=1,"少年男子丙组","少年女子丙组"),IF(AND(--TEXT(MID(B48,7,8),"0-00-00")&gt;=--"2018-01-01",--TEXT(MID(B48,7,8),"0-00-00")&lt;=--"2019-12-31"),IF(MOD(VALUE(MID(B48,17,1)),2)=1,"少年男子丁组","少年女子丁组"),IF(AND(--TEXT(MID(B48,7,8),"0-00-00")&gt;=--"2020-01-01",--TEXT(MID(B48,7,8),"0-00-00")&lt;=--"2020-12-31"),IF(MOD(VALUE(MID(B48,17,1)),2)=1,"推广男子组","推广女子组"),"请填写正确的身份证件号码"))))))))))</f>
        <v/>
      </c>
      <c r="H48" s="34"/>
      <c r="I48" s="33"/>
      <c r="J48" s="33"/>
      <c r="K48" s="33"/>
      <c r="L48" s="33"/>
      <c r="M48" s="33"/>
      <c r="N48" s="33"/>
      <c r="O48" s="33"/>
      <c r="P48" s="33"/>
      <c r="Q48" s="32"/>
      <c r="R48" s="2" t="str" cm="1">
        <f ca="1" t="array" ref="R48">IF(AND(A48="",B48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48),_xlpm.vD,TRIM(D48),_xlpm.vE,TRIM(E48),_xlpm.vG,TRIM(G48),_xlpm.v项目,H48:P48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49" ht="17.4" spans="1:18">
      <c r="A49" s="34"/>
      <c r="B49" s="38"/>
      <c r="C49" s="39"/>
      <c r="D49" s="28"/>
      <c r="E49" s="38"/>
      <c r="F49" s="30" t="str">
        <f t="shared" si="1"/>
        <v/>
      </c>
      <c r="G49" s="31" t="str" cm="1">
        <f ca="1" t="array" ref="G49">IF(B49="","",IF(OR(LEN(B49)&lt;&gt;18,NOT(ISNUMBER(VALUE(LEFT(B49,17)))),NOT(ISNUMBER(IF(ISNUMBER(--RIGHT(B49)),1,IF(UPPER(RIGHT(B49))="X",1,0)))),MID("10X98765432",MOD(SUMPRODUCT(MID(B49,ROW(INDIRECT("1:17")),1)*{7;9;10;5;8;4;2;1;6;3;7;9;10;5;8;4;2}),11)+1,1)&lt;&gt;UPPER(RIGHT(B49))),"请填写正确的身份证件号码",IF(AND(--TEXT(MID(B49,7,8),"0-00-00")&gt;=--"1908-01-01",--TEXT(MID(B49,7,8),"0-00-00")&lt;=--"2007-12-31"),IF(MOD(VALUE(MID(B49,17,1)),2)=1,"成年男子组","成年女子组"),IF(AND(--TEXT(MID(B49,7,8),"0-00-00")&gt;=--"2008-01-01",--TEXT(MID(B49,7,8),"0-00-00")&lt;=--"2009-12-31"),IF(MOD(VALUE(MID(B49,17,1)),2)=1,"青年男子甲组","青年女子甲组"),IF(AND(--TEXT(MID(B49,7,8),"0-00-00")&gt;=--"2010-01-01",--TEXT(MID(B49,7,8),"0-00-00")&lt;=--"2011-12-31"),IF(MOD(VALUE(MID(B49,17,1)),2)=1,"青年男子乙组","青年女子乙组"),IF(AND(--TEXT(MID(B49,7,8),"0-00-00")&gt;=--"2012-01-01",--TEXT(MID(B49,7,8),"0-00-00")&lt;=--"2013-12-31"),IF(MOD(VALUE(MID(B49,17,1)),2)=1,"少年男子甲组","少年女子甲组"),IF(AND(--TEXT(MID(B49,7,8),"0-00-00")&gt;=--"2014-01-01",--TEXT(MID(B49,7,8),"0-00-00")&lt;=--"2015-12-31"),IF(MOD(VALUE(MID(B49,17,1)),2)=1,"少年男子乙组","少年女子乙组"),IF(AND(--TEXT(MID(B49,7,8),"0-00-00")&gt;=--"2016-01-01",--TEXT(MID(B49,7,8),"0-00-00")&lt;=--"2017-12-31"),IF(MOD(VALUE(MID(B49,17,1)),2)=1,"少年男子丙组","少年女子丙组"),IF(AND(--TEXT(MID(B49,7,8),"0-00-00")&gt;=--"2018-01-01",--TEXT(MID(B49,7,8),"0-00-00")&lt;=--"2019-12-31"),IF(MOD(VALUE(MID(B49,17,1)),2)=1,"少年男子丁组","少年女子丁组"),IF(AND(--TEXT(MID(B49,7,8),"0-00-00")&gt;=--"2020-01-01",--TEXT(MID(B49,7,8),"0-00-00")&lt;=--"2020-12-31"),IF(MOD(VALUE(MID(B49,17,1)),2)=1,"推广男子组","推广女子组"),"请填写正确的身份证件号码"))))))))))</f>
        <v/>
      </c>
      <c r="H49" s="34"/>
      <c r="I49" s="33"/>
      <c r="J49" s="33"/>
      <c r="K49" s="33"/>
      <c r="L49" s="33"/>
      <c r="M49" s="33"/>
      <c r="N49" s="33"/>
      <c r="O49" s="33"/>
      <c r="P49" s="33"/>
      <c r="Q49" s="33"/>
      <c r="R49" s="2" t="str" cm="1">
        <f ca="1" t="array" ref="R49">IF(AND(A49="",B49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49),_xlpm.vD,TRIM(D49),_xlpm.vE,TRIM(E49),_xlpm.vG,TRIM(G49),_xlpm.v项目,H49:P49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0" ht="17.4" spans="1:18">
      <c r="A50" s="34"/>
      <c r="B50" s="38"/>
      <c r="C50" s="39"/>
      <c r="D50" s="28"/>
      <c r="E50" s="38"/>
      <c r="F50" s="30" t="str">
        <f t="shared" si="1"/>
        <v/>
      </c>
      <c r="G50" s="31" t="str" cm="1">
        <f ca="1" t="array" ref="G50">IF(B50="","",IF(OR(LEN(B50)&lt;&gt;18,NOT(ISNUMBER(VALUE(LEFT(B50,17)))),NOT(ISNUMBER(IF(ISNUMBER(--RIGHT(B50)),1,IF(UPPER(RIGHT(B50))="X",1,0)))),MID("10X98765432",MOD(SUMPRODUCT(MID(B50,ROW(INDIRECT("1:17")),1)*{7;9;10;5;8;4;2;1;6;3;7;9;10;5;8;4;2}),11)+1,1)&lt;&gt;UPPER(RIGHT(B50))),"请填写正确的身份证件号码",IF(AND(--TEXT(MID(B50,7,8),"0-00-00")&gt;=--"1908-01-01",--TEXT(MID(B50,7,8),"0-00-00")&lt;=--"2007-12-31"),IF(MOD(VALUE(MID(B50,17,1)),2)=1,"成年男子组","成年女子组"),IF(AND(--TEXT(MID(B50,7,8),"0-00-00")&gt;=--"2008-01-01",--TEXT(MID(B50,7,8),"0-00-00")&lt;=--"2009-12-31"),IF(MOD(VALUE(MID(B50,17,1)),2)=1,"青年男子甲组","青年女子甲组"),IF(AND(--TEXT(MID(B50,7,8),"0-00-00")&gt;=--"2010-01-01",--TEXT(MID(B50,7,8),"0-00-00")&lt;=--"2011-12-31"),IF(MOD(VALUE(MID(B50,17,1)),2)=1,"青年男子乙组","青年女子乙组"),IF(AND(--TEXT(MID(B50,7,8),"0-00-00")&gt;=--"2012-01-01",--TEXT(MID(B50,7,8),"0-00-00")&lt;=--"2013-12-31"),IF(MOD(VALUE(MID(B50,17,1)),2)=1,"少年男子甲组","少年女子甲组"),IF(AND(--TEXT(MID(B50,7,8),"0-00-00")&gt;=--"2014-01-01",--TEXT(MID(B50,7,8),"0-00-00")&lt;=--"2015-12-31"),IF(MOD(VALUE(MID(B50,17,1)),2)=1,"少年男子乙组","少年女子乙组"),IF(AND(--TEXT(MID(B50,7,8),"0-00-00")&gt;=--"2016-01-01",--TEXT(MID(B50,7,8),"0-00-00")&lt;=--"2017-12-31"),IF(MOD(VALUE(MID(B50,17,1)),2)=1,"少年男子丙组","少年女子丙组"),IF(AND(--TEXT(MID(B50,7,8),"0-00-00")&gt;=--"2018-01-01",--TEXT(MID(B50,7,8),"0-00-00")&lt;=--"2019-12-31"),IF(MOD(VALUE(MID(B50,17,1)),2)=1,"少年男子丁组","少年女子丁组"),IF(AND(--TEXT(MID(B50,7,8),"0-00-00")&gt;=--"2020-01-01",--TEXT(MID(B50,7,8),"0-00-00")&lt;=--"2020-12-31"),IF(MOD(VALUE(MID(B50,17,1)),2)=1,"推广男子组","推广女子组"),"请填写正确的身份证件号码"))))))))))</f>
        <v/>
      </c>
      <c r="H50" s="34"/>
      <c r="I50" s="33"/>
      <c r="J50" s="33"/>
      <c r="K50" s="33"/>
      <c r="L50" s="33"/>
      <c r="M50" s="33"/>
      <c r="N50" s="33"/>
      <c r="O50" s="33"/>
      <c r="P50" s="33"/>
      <c r="Q50" s="32"/>
      <c r="R50" s="2" t="str" cm="1">
        <f ca="1" t="array" ref="R50">IF(AND(A50="",B50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50),_xlpm.vD,TRIM(D50),_xlpm.vE,TRIM(E50),_xlpm.vG,TRIM(G50),_xlpm.v项目,H50:P50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1" ht="17.4" spans="1:18">
      <c r="A51" s="34"/>
      <c r="B51" s="38"/>
      <c r="C51" s="39"/>
      <c r="D51" s="28"/>
      <c r="E51" s="38"/>
      <c r="F51" s="30" t="str">
        <f t="shared" si="1"/>
        <v/>
      </c>
      <c r="G51" s="31" t="str" cm="1">
        <f ca="1" t="array" ref="G51">IF(B51="","",IF(OR(LEN(B51)&lt;&gt;18,NOT(ISNUMBER(VALUE(LEFT(B51,17)))),NOT(ISNUMBER(IF(ISNUMBER(--RIGHT(B51)),1,IF(UPPER(RIGHT(B51))="X",1,0)))),MID("10X98765432",MOD(SUMPRODUCT(MID(B51,ROW(INDIRECT("1:17")),1)*{7;9;10;5;8;4;2;1;6;3;7;9;10;5;8;4;2}),11)+1,1)&lt;&gt;UPPER(RIGHT(B51))),"请填写正确的身份证件号码",IF(AND(--TEXT(MID(B51,7,8),"0-00-00")&gt;=--"1908-01-01",--TEXT(MID(B51,7,8),"0-00-00")&lt;=--"2007-12-31"),IF(MOD(VALUE(MID(B51,17,1)),2)=1,"成年男子组","成年女子组"),IF(AND(--TEXT(MID(B51,7,8),"0-00-00")&gt;=--"2008-01-01",--TEXT(MID(B51,7,8),"0-00-00")&lt;=--"2009-12-31"),IF(MOD(VALUE(MID(B51,17,1)),2)=1,"青年男子甲组","青年女子甲组"),IF(AND(--TEXT(MID(B51,7,8),"0-00-00")&gt;=--"2010-01-01",--TEXT(MID(B51,7,8),"0-00-00")&lt;=--"2011-12-31"),IF(MOD(VALUE(MID(B51,17,1)),2)=1,"青年男子乙组","青年女子乙组"),IF(AND(--TEXT(MID(B51,7,8),"0-00-00")&gt;=--"2012-01-01",--TEXT(MID(B51,7,8),"0-00-00")&lt;=--"2013-12-31"),IF(MOD(VALUE(MID(B51,17,1)),2)=1,"少年男子甲组","少年女子甲组"),IF(AND(--TEXT(MID(B51,7,8),"0-00-00")&gt;=--"2014-01-01",--TEXT(MID(B51,7,8),"0-00-00")&lt;=--"2015-12-31"),IF(MOD(VALUE(MID(B51,17,1)),2)=1,"少年男子乙组","少年女子乙组"),IF(AND(--TEXT(MID(B51,7,8),"0-00-00")&gt;=--"2016-01-01",--TEXT(MID(B51,7,8),"0-00-00")&lt;=--"2017-12-31"),IF(MOD(VALUE(MID(B51,17,1)),2)=1,"少年男子丙组","少年女子丙组"),IF(AND(--TEXT(MID(B51,7,8),"0-00-00")&gt;=--"2018-01-01",--TEXT(MID(B51,7,8),"0-00-00")&lt;=--"2019-12-31"),IF(MOD(VALUE(MID(B51,17,1)),2)=1,"少年男子丁组","少年女子丁组"),IF(AND(--TEXT(MID(B51,7,8),"0-00-00")&gt;=--"2020-01-01",--TEXT(MID(B51,7,8),"0-00-00")&lt;=--"2020-12-31"),IF(MOD(VALUE(MID(B51,17,1)),2)=1,"推广男子组","推广女子组"),"请填写正确的身份证件号码"))))))))))</f>
        <v/>
      </c>
      <c r="H51" s="34"/>
      <c r="I51" s="33"/>
      <c r="J51" s="33"/>
      <c r="K51" s="33"/>
      <c r="L51" s="33"/>
      <c r="M51" s="33"/>
      <c r="N51" s="33"/>
      <c r="O51" s="33"/>
      <c r="P51" s="33"/>
      <c r="Q51" s="32"/>
      <c r="R51" s="2" t="str" cm="1">
        <f ca="1" t="array" ref="R51">IF(AND(A51="",B51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51),_xlpm.vD,TRIM(D51),_xlpm.vE,TRIM(E51),_xlpm.vG,TRIM(G51),_xlpm.v项目,H51:P51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2" ht="17.4" spans="1:18">
      <c r="A52" s="34"/>
      <c r="B52" s="38"/>
      <c r="C52" s="39"/>
      <c r="D52" s="28"/>
      <c r="E52" s="38"/>
      <c r="F52" s="30" t="str">
        <f t="shared" si="1"/>
        <v/>
      </c>
      <c r="G52" s="31" t="str" cm="1">
        <f ca="1" t="array" ref="G52">IF(B52="","",IF(OR(LEN(B52)&lt;&gt;18,NOT(ISNUMBER(VALUE(LEFT(B52,17)))),NOT(ISNUMBER(IF(ISNUMBER(--RIGHT(B52)),1,IF(UPPER(RIGHT(B52))="X",1,0)))),MID("10X98765432",MOD(SUMPRODUCT(MID(B52,ROW(INDIRECT("1:17")),1)*{7;9;10;5;8;4;2;1;6;3;7;9;10;5;8;4;2}),11)+1,1)&lt;&gt;UPPER(RIGHT(B52))),"请填写正确的身份证件号码",IF(AND(--TEXT(MID(B52,7,8),"0-00-00")&gt;=--"1908-01-01",--TEXT(MID(B52,7,8),"0-00-00")&lt;=--"2007-12-31"),IF(MOD(VALUE(MID(B52,17,1)),2)=1,"成年男子组","成年女子组"),IF(AND(--TEXT(MID(B52,7,8),"0-00-00")&gt;=--"2008-01-01",--TEXT(MID(B52,7,8),"0-00-00")&lt;=--"2009-12-31"),IF(MOD(VALUE(MID(B52,17,1)),2)=1,"青年男子甲组","青年女子甲组"),IF(AND(--TEXT(MID(B52,7,8),"0-00-00")&gt;=--"2010-01-01",--TEXT(MID(B52,7,8),"0-00-00")&lt;=--"2011-12-31"),IF(MOD(VALUE(MID(B52,17,1)),2)=1,"青年男子乙组","青年女子乙组"),IF(AND(--TEXT(MID(B52,7,8),"0-00-00")&gt;=--"2012-01-01",--TEXT(MID(B52,7,8),"0-00-00")&lt;=--"2013-12-31"),IF(MOD(VALUE(MID(B52,17,1)),2)=1,"少年男子甲组","少年女子甲组"),IF(AND(--TEXT(MID(B52,7,8),"0-00-00")&gt;=--"2014-01-01",--TEXT(MID(B52,7,8),"0-00-00")&lt;=--"2015-12-31"),IF(MOD(VALUE(MID(B52,17,1)),2)=1,"少年男子乙组","少年女子乙组"),IF(AND(--TEXT(MID(B52,7,8),"0-00-00")&gt;=--"2016-01-01",--TEXT(MID(B52,7,8),"0-00-00")&lt;=--"2017-12-31"),IF(MOD(VALUE(MID(B52,17,1)),2)=1,"少年男子丙组","少年女子丙组"),IF(AND(--TEXT(MID(B52,7,8),"0-00-00")&gt;=--"2018-01-01",--TEXT(MID(B52,7,8),"0-00-00")&lt;=--"2019-12-31"),IF(MOD(VALUE(MID(B52,17,1)),2)=1,"少年男子丁组","少年女子丁组"),IF(AND(--TEXT(MID(B52,7,8),"0-00-00")&gt;=--"2020-01-01",--TEXT(MID(B52,7,8),"0-00-00")&lt;=--"2020-12-31"),IF(MOD(VALUE(MID(B52,17,1)),2)=1,"推广男子组","推广女子组"),"请填写正确的身份证件号码"))))))))))</f>
        <v/>
      </c>
      <c r="H52" s="34"/>
      <c r="I52" s="33"/>
      <c r="J52" s="33"/>
      <c r="K52" s="33"/>
      <c r="L52" s="33"/>
      <c r="M52" s="33"/>
      <c r="N52" s="33"/>
      <c r="O52" s="33"/>
      <c r="P52" s="33"/>
      <c r="Q52" s="33"/>
      <c r="R52" s="2" t="str" cm="1">
        <f ca="1" t="array" ref="R52">IF(AND(A52="",B52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52),_xlpm.vD,TRIM(D52),_xlpm.vE,TRIM(E52),_xlpm.vG,TRIM(G52),_xlpm.v项目,H52:P52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3" ht="17.4" spans="1:18">
      <c r="A53" s="34"/>
      <c r="B53" s="38"/>
      <c r="C53" s="39"/>
      <c r="D53" s="28"/>
      <c r="E53" s="38"/>
      <c r="F53" s="30" t="str">
        <f t="shared" si="1"/>
        <v/>
      </c>
      <c r="G53" s="31" t="str" cm="1">
        <f ca="1" t="array" ref="G53">IF(B53="","",IF(OR(LEN(B53)&lt;&gt;18,NOT(ISNUMBER(VALUE(LEFT(B53,17)))),NOT(ISNUMBER(IF(ISNUMBER(--RIGHT(B53)),1,IF(UPPER(RIGHT(B53))="X",1,0)))),MID("10X98765432",MOD(SUMPRODUCT(MID(B53,ROW(INDIRECT("1:17")),1)*{7;9;10;5;8;4;2;1;6;3;7;9;10;5;8;4;2}),11)+1,1)&lt;&gt;UPPER(RIGHT(B53))),"请填写正确的身份证件号码",IF(AND(--TEXT(MID(B53,7,8),"0-00-00")&gt;=--"1908-01-01",--TEXT(MID(B53,7,8),"0-00-00")&lt;=--"2007-12-31"),IF(MOD(VALUE(MID(B53,17,1)),2)=1,"成年男子组","成年女子组"),IF(AND(--TEXT(MID(B53,7,8),"0-00-00")&gt;=--"2008-01-01",--TEXT(MID(B53,7,8),"0-00-00")&lt;=--"2009-12-31"),IF(MOD(VALUE(MID(B53,17,1)),2)=1,"青年男子甲组","青年女子甲组"),IF(AND(--TEXT(MID(B53,7,8),"0-00-00")&gt;=--"2010-01-01",--TEXT(MID(B53,7,8),"0-00-00")&lt;=--"2011-12-31"),IF(MOD(VALUE(MID(B53,17,1)),2)=1,"青年男子乙组","青年女子乙组"),IF(AND(--TEXT(MID(B53,7,8),"0-00-00")&gt;=--"2012-01-01",--TEXT(MID(B53,7,8),"0-00-00")&lt;=--"2013-12-31"),IF(MOD(VALUE(MID(B53,17,1)),2)=1,"少年男子甲组","少年女子甲组"),IF(AND(--TEXT(MID(B53,7,8),"0-00-00")&gt;=--"2014-01-01",--TEXT(MID(B53,7,8),"0-00-00")&lt;=--"2015-12-31"),IF(MOD(VALUE(MID(B53,17,1)),2)=1,"少年男子乙组","少年女子乙组"),IF(AND(--TEXT(MID(B53,7,8),"0-00-00")&gt;=--"2016-01-01",--TEXT(MID(B53,7,8),"0-00-00")&lt;=--"2017-12-31"),IF(MOD(VALUE(MID(B53,17,1)),2)=1,"少年男子丙组","少年女子丙组"),IF(AND(--TEXT(MID(B53,7,8),"0-00-00")&gt;=--"2018-01-01",--TEXT(MID(B53,7,8),"0-00-00")&lt;=--"2019-12-31"),IF(MOD(VALUE(MID(B53,17,1)),2)=1,"少年男子丁组","少年女子丁组"),IF(AND(--TEXT(MID(B53,7,8),"0-00-00")&gt;=--"2020-01-01",--TEXT(MID(B53,7,8),"0-00-00")&lt;=--"2020-12-31"),IF(MOD(VALUE(MID(B53,17,1)),2)=1,"推广男子组","推广女子组"),"请填写正确的身份证件号码"))))))))))</f>
        <v/>
      </c>
      <c r="H53" s="34"/>
      <c r="I53" s="33"/>
      <c r="J53" s="33"/>
      <c r="K53" s="33"/>
      <c r="L53" s="33"/>
      <c r="M53" s="33"/>
      <c r="N53" s="33"/>
      <c r="O53" s="33"/>
      <c r="P53" s="33"/>
      <c r="Q53" s="32"/>
      <c r="R53" s="2" t="str" cm="1">
        <f ca="1" t="array" ref="R53">IF(AND(A53="",B53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53),_xlpm.vD,TRIM(D53),_xlpm.vE,TRIM(E53),_xlpm.vG,TRIM(G53),_xlpm.v项目,H53:P53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4" ht="17.4" spans="1:18">
      <c r="A54" s="34"/>
      <c r="B54" s="38"/>
      <c r="C54" s="39"/>
      <c r="D54" s="28"/>
      <c r="E54" s="38"/>
      <c r="F54" s="30" t="str">
        <f t="shared" si="1"/>
        <v/>
      </c>
      <c r="G54" s="31" t="str" cm="1">
        <f ca="1" t="array" ref="G54">IF(B54="","",IF(OR(LEN(B54)&lt;&gt;18,NOT(ISNUMBER(VALUE(LEFT(B54,17)))),NOT(ISNUMBER(IF(ISNUMBER(--RIGHT(B54)),1,IF(UPPER(RIGHT(B54))="X",1,0)))),MID("10X98765432",MOD(SUMPRODUCT(MID(B54,ROW(INDIRECT("1:17")),1)*{7;9;10;5;8;4;2;1;6;3;7;9;10;5;8;4;2}),11)+1,1)&lt;&gt;UPPER(RIGHT(B54))),"请填写正确的身份证件号码",IF(AND(--TEXT(MID(B54,7,8),"0-00-00")&gt;=--"1908-01-01",--TEXT(MID(B54,7,8),"0-00-00")&lt;=--"2007-12-31"),IF(MOD(VALUE(MID(B54,17,1)),2)=1,"成年男子组","成年女子组"),IF(AND(--TEXT(MID(B54,7,8),"0-00-00")&gt;=--"2008-01-01",--TEXT(MID(B54,7,8),"0-00-00")&lt;=--"2009-12-31"),IF(MOD(VALUE(MID(B54,17,1)),2)=1,"青年男子甲组","青年女子甲组"),IF(AND(--TEXT(MID(B54,7,8),"0-00-00")&gt;=--"2010-01-01",--TEXT(MID(B54,7,8),"0-00-00")&lt;=--"2011-12-31"),IF(MOD(VALUE(MID(B54,17,1)),2)=1,"青年男子乙组","青年女子乙组"),IF(AND(--TEXT(MID(B54,7,8),"0-00-00")&gt;=--"2012-01-01",--TEXT(MID(B54,7,8),"0-00-00")&lt;=--"2013-12-31"),IF(MOD(VALUE(MID(B54,17,1)),2)=1,"少年男子甲组","少年女子甲组"),IF(AND(--TEXT(MID(B54,7,8),"0-00-00")&gt;=--"2014-01-01",--TEXT(MID(B54,7,8),"0-00-00")&lt;=--"2015-12-31"),IF(MOD(VALUE(MID(B54,17,1)),2)=1,"少年男子乙组","少年女子乙组"),IF(AND(--TEXT(MID(B54,7,8),"0-00-00")&gt;=--"2016-01-01",--TEXT(MID(B54,7,8),"0-00-00")&lt;=--"2017-12-31"),IF(MOD(VALUE(MID(B54,17,1)),2)=1,"少年男子丙组","少年女子丙组"),IF(AND(--TEXT(MID(B54,7,8),"0-00-00")&gt;=--"2018-01-01",--TEXT(MID(B54,7,8),"0-00-00")&lt;=--"2019-12-31"),IF(MOD(VALUE(MID(B54,17,1)),2)=1,"少年男子丁组","少年女子丁组"),IF(AND(--TEXT(MID(B54,7,8),"0-00-00")&gt;=--"2020-01-01",--TEXT(MID(B54,7,8),"0-00-00")&lt;=--"2020-12-31"),IF(MOD(VALUE(MID(B54,17,1)),2)=1,"推广男子组","推广女子组"),"请填写正确的身份证件号码"))))))))))</f>
        <v/>
      </c>
      <c r="H54" s="34"/>
      <c r="I54" s="33"/>
      <c r="J54" s="33"/>
      <c r="K54" s="33"/>
      <c r="L54" s="33"/>
      <c r="M54" s="33"/>
      <c r="N54" s="33"/>
      <c r="O54" s="33"/>
      <c r="P54" s="33"/>
      <c r="Q54" s="32"/>
      <c r="R54" s="2" t="str" cm="1">
        <f ca="1" t="array" ref="R54">IF(AND(A54="",B54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54),_xlpm.vD,TRIM(D54),_xlpm.vE,TRIM(E54),_xlpm.vG,TRIM(G54),_xlpm.v项目,H54:P54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5" ht="17.4" spans="1:18">
      <c r="A55" s="26"/>
      <c r="B55" s="38"/>
      <c r="C55" s="40"/>
      <c r="D55" s="28"/>
      <c r="E55" s="38"/>
      <c r="F55" s="30" t="str">
        <f t="shared" si="1"/>
        <v/>
      </c>
      <c r="G55" s="31" t="str" cm="1">
        <f ca="1" t="array" ref="G55">IF(B55="","",IF(OR(LEN(B55)&lt;&gt;18,NOT(ISNUMBER(VALUE(LEFT(B55,17)))),NOT(ISNUMBER(IF(ISNUMBER(--RIGHT(B55)),1,IF(UPPER(RIGHT(B55))="X",1,0)))),MID("10X98765432",MOD(SUMPRODUCT(MID(B55,ROW(INDIRECT("1:17")),1)*{7;9;10;5;8;4;2;1;6;3;7;9;10;5;8;4;2}),11)+1,1)&lt;&gt;UPPER(RIGHT(B55))),"请填写正确的身份证件号码",IF(AND(--TEXT(MID(B55,7,8),"0-00-00")&gt;=--"1908-01-01",--TEXT(MID(B55,7,8),"0-00-00")&lt;=--"2007-12-31"),IF(MOD(VALUE(MID(B55,17,1)),2)=1,"成年男子组","成年女子组"),IF(AND(--TEXT(MID(B55,7,8),"0-00-00")&gt;=--"2008-01-01",--TEXT(MID(B55,7,8),"0-00-00")&lt;=--"2009-12-31"),IF(MOD(VALUE(MID(B55,17,1)),2)=1,"青年男子甲组","青年女子甲组"),IF(AND(--TEXT(MID(B55,7,8),"0-00-00")&gt;=--"2010-01-01",--TEXT(MID(B55,7,8),"0-00-00")&lt;=--"2011-12-31"),IF(MOD(VALUE(MID(B55,17,1)),2)=1,"青年男子乙组","青年女子乙组"),IF(AND(--TEXT(MID(B55,7,8),"0-00-00")&gt;=--"2012-01-01",--TEXT(MID(B55,7,8),"0-00-00")&lt;=--"2013-12-31"),IF(MOD(VALUE(MID(B55,17,1)),2)=1,"少年男子甲组","少年女子甲组"),IF(AND(--TEXT(MID(B55,7,8),"0-00-00")&gt;=--"2014-01-01",--TEXT(MID(B55,7,8),"0-00-00")&lt;=--"2015-12-31"),IF(MOD(VALUE(MID(B55,17,1)),2)=1,"少年男子乙组","少年女子乙组"),IF(AND(--TEXT(MID(B55,7,8),"0-00-00")&gt;=--"2016-01-01",--TEXT(MID(B55,7,8),"0-00-00")&lt;=--"2017-12-31"),IF(MOD(VALUE(MID(B55,17,1)),2)=1,"少年男子丙组","少年女子丙组"),IF(AND(--TEXT(MID(B55,7,8),"0-00-00")&gt;=--"2018-01-01",--TEXT(MID(B55,7,8),"0-00-00")&lt;=--"2019-12-31"),IF(MOD(VALUE(MID(B55,17,1)),2)=1,"少年男子丁组","少年女子丁组"),IF(AND(--TEXT(MID(B55,7,8),"0-00-00")&gt;=--"2020-01-01",--TEXT(MID(B55,7,8),"0-00-00")&lt;=--"2020-12-31"),IF(MOD(VALUE(MID(B55,17,1)),2)=1,"推广男子组","推广女子组"),"请填写正确的身份证件号码"))))))))))</f>
        <v/>
      </c>
      <c r="H55" s="26"/>
      <c r="I55" s="32"/>
      <c r="J55" s="32"/>
      <c r="K55" s="32"/>
      <c r="L55" s="32"/>
      <c r="M55" s="32"/>
      <c r="N55" s="32"/>
      <c r="O55" s="32"/>
      <c r="P55" s="32"/>
      <c r="Q55" s="32"/>
      <c r="R55" s="2" t="str" cm="1">
        <f ca="1" t="array" ref="R55">IF(AND(A55="",B55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55),_xlpm.vD,TRIM(D55),_xlpm.vE,TRIM(E55),_xlpm.vG,TRIM(G55),_xlpm.v项目,H55:P55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6" ht="17.4" spans="1:18">
      <c r="A56" s="26"/>
      <c r="B56" s="38"/>
      <c r="C56" s="40"/>
      <c r="D56" s="28"/>
      <c r="E56" s="38"/>
      <c r="F56" s="30" t="str">
        <f t="shared" si="1"/>
        <v/>
      </c>
      <c r="G56" s="31" t="str" cm="1">
        <f ca="1" t="array" ref="G56">IF(B56="","",IF(OR(LEN(B56)&lt;&gt;18,NOT(ISNUMBER(VALUE(LEFT(B56,17)))),NOT(ISNUMBER(IF(ISNUMBER(--RIGHT(B56)),1,IF(UPPER(RIGHT(B56))="X",1,0)))),MID("10X98765432",MOD(SUMPRODUCT(MID(B56,ROW(INDIRECT("1:17")),1)*{7;9;10;5;8;4;2;1;6;3;7;9;10;5;8;4;2}),11)+1,1)&lt;&gt;UPPER(RIGHT(B56))),"请填写正确的身份证件号码",IF(AND(--TEXT(MID(B56,7,8),"0-00-00")&gt;=--"1908-01-01",--TEXT(MID(B56,7,8),"0-00-00")&lt;=--"2007-12-31"),IF(MOD(VALUE(MID(B56,17,1)),2)=1,"成年男子组","成年女子组"),IF(AND(--TEXT(MID(B56,7,8),"0-00-00")&gt;=--"2008-01-01",--TEXT(MID(B56,7,8),"0-00-00")&lt;=--"2009-12-31"),IF(MOD(VALUE(MID(B56,17,1)),2)=1,"青年男子甲组","青年女子甲组"),IF(AND(--TEXT(MID(B56,7,8),"0-00-00")&gt;=--"2010-01-01",--TEXT(MID(B56,7,8),"0-00-00")&lt;=--"2011-12-31"),IF(MOD(VALUE(MID(B56,17,1)),2)=1,"青年男子乙组","青年女子乙组"),IF(AND(--TEXT(MID(B56,7,8),"0-00-00")&gt;=--"2012-01-01",--TEXT(MID(B56,7,8),"0-00-00")&lt;=--"2013-12-31"),IF(MOD(VALUE(MID(B56,17,1)),2)=1,"少年男子甲组","少年女子甲组"),IF(AND(--TEXT(MID(B56,7,8),"0-00-00")&gt;=--"2014-01-01",--TEXT(MID(B56,7,8),"0-00-00")&lt;=--"2015-12-31"),IF(MOD(VALUE(MID(B56,17,1)),2)=1,"少年男子乙组","少年女子乙组"),IF(AND(--TEXT(MID(B56,7,8),"0-00-00")&gt;=--"2016-01-01",--TEXT(MID(B56,7,8),"0-00-00")&lt;=--"2017-12-31"),IF(MOD(VALUE(MID(B56,17,1)),2)=1,"少年男子丙组","少年女子丙组"),IF(AND(--TEXT(MID(B56,7,8),"0-00-00")&gt;=--"2018-01-01",--TEXT(MID(B56,7,8),"0-00-00")&lt;=--"2019-12-31"),IF(MOD(VALUE(MID(B56,17,1)),2)=1,"少年男子丁组","少年女子丁组"),IF(AND(--TEXT(MID(B56,7,8),"0-00-00")&gt;=--"2020-01-01",--TEXT(MID(B56,7,8),"0-00-00")&lt;=--"2020-12-31"),IF(MOD(VALUE(MID(B56,17,1)),2)=1,"推广男子组","推广女子组"),"请填写正确的身份证件号码"))))))))))</f>
        <v/>
      </c>
      <c r="H56" s="26"/>
      <c r="I56" s="32"/>
      <c r="J56" s="32"/>
      <c r="K56" s="32"/>
      <c r="L56" s="32"/>
      <c r="M56" s="32"/>
      <c r="N56" s="32"/>
      <c r="O56" s="32"/>
      <c r="P56" s="32"/>
      <c r="Q56" s="32"/>
      <c r="R56" s="2" t="str" cm="1">
        <f ca="1" t="array" ref="R56">IF(AND(A56="",B56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56),_xlpm.vD,TRIM(D56),_xlpm.vE,TRIM(E56),_xlpm.vG,TRIM(G56),_xlpm.v项目,H56:P56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7" ht="15.6" spans="1:18">
      <c r="A57" s="1"/>
      <c r="B57" s="38"/>
      <c r="C57" s="41"/>
      <c r="E57" s="38"/>
      <c r="F57" s="30" t="str">
        <f t="shared" si="1"/>
        <v/>
      </c>
      <c r="G57" s="31" t="str" cm="1">
        <f ca="1" t="array" ref="G57">IF(B57="","",IF(OR(LEN(B57)&lt;&gt;18,NOT(ISNUMBER(VALUE(LEFT(B57,17)))),NOT(ISNUMBER(IF(ISNUMBER(--RIGHT(B57)),1,IF(UPPER(RIGHT(B57))="X",1,0)))),MID("10X98765432",MOD(SUMPRODUCT(MID(B57,ROW(INDIRECT("1:17")),1)*{7;9;10;5;8;4;2;1;6;3;7;9;10;5;8;4;2}),11)+1,1)&lt;&gt;UPPER(RIGHT(B57))),"请填写正确的身份证件号码",IF(AND(--TEXT(MID(B57,7,8),"0-00-00")&gt;=--"1908-01-01",--TEXT(MID(B57,7,8),"0-00-00")&lt;=--"2007-12-31"),IF(MOD(VALUE(MID(B57,17,1)),2)=1,"成年男子组","成年女子组"),IF(AND(--TEXT(MID(B57,7,8),"0-00-00")&gt;=--"2008-01-01",--TEXT(MID(B57,7,8),"0-00-00")&lt;=--"2009-12-31"),IF(MOD(VALUE(MID(B57,17,1)),2)=1,"青年男子甲组","青年女子甲组"),IF(AND(--TEXT(MID(B57,7,8),"0-00-00")&gt;=--"2010-01-01",--TEXT(MID(B57,7,8),"0-00-00")&lt;=--"2011-12-31"),IF(MOD(VALUE(MID(B57,17,1)),2)=1,"青年男子乙组","青年女子乙组"),IF(AND(--TEXT(MID(B57,7,8),"0-00-00")&gt;=--"2012-01-01",--TEXT(MID(B57,7,8),"0-00-00")&lt;=--"2013-12-31"),IF(MOD(VALUE(MID(B57,17,1)),2)=1,"少年男子甲组","少年女子甲组"),IF(AND(--TEXT(MID(B57,7,8),"0-00-00")&gt;=--"2014-01-01",--TEXT(MID(B57,7,8),"0-00-00")&lt;=--"2015-12-31"),IF(MOD(VALUE(MID(B57,17,1)),2)=1,"少年男子乙组","少年女子乙组"),IF(AND(--TEXT(MID(B57,7,8),"0-00-00")&gt;=--"2016-01-01",--TEXT(MID(B57,7,8),"0-00-00")&lt;=--"2017-12-31"),IF(MOD(VALUE(MID(B57,17,1)),2)=1,"少年男子丙组","少年女子丙组"),IF(AND(--TEXT(MID(B57,7,8),"0-00-00")&gt;=--"2018-01-01",--TEXT(MID(B57,7,8),"0-00-00")&lt;=--"2019-12-31"),IF(MOD(VALUE(MID(B57,17,1)),2)=1,"少年男子丁组","少年女子丁组"),IF(AND(--TEXT(MID(B57,7,8),"0-00-00")&gt;=--"2020-01-01",--TEXT(MID(B57,7,8),"0-00-00")&lt;=--"2020-12-31"),IF(MOD(VALUE(MID(B57,17,1)),2)=1,"推广男子组","推广女子组"),"请填写正确的身份证件号码"))))))))))</f>
        <v/>
      </c>
      <c r="R57" s="2" t="str" cm="1">
        <f ca="1" t="array" ref="R57">IF(AND(A57="",B57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57),_xlpm.vD,TRIM(D57),_xlpm.vE,TRIM(E57),_xlpm.vG,TRIM(G57),_xlpm.v项目,H57:P57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8" ht="15.6" spans="1:18">
      <c r="A58" s="1"/>
      <c r="B58" s="38"/>
      <c r="C58" s="41"/>
      <c r="E58" s="38"/>
      <c r="F58" s="30" t="str">
        <f t="shared" si="1"/>
        <v/>
      </c>
      <c r="G58" s="31" t="str" cm="1">
        <f ca="1" t="array" ref="G58">IF(B58="","",IF(OR(LEN(B58)&lt;&gt;18,NOT(ISNUMBER(VALUE(LEFT(B58,17)))),NOT(ISNUMBER(IF(ISNUMBER(--RIGHT(B58)),1,IF(UPPER(RIGHT(B58))="X",1,0)))),MID("10X98765432",MOD(SUMPRODUCT(MID(B58,ROW(INDIRECT("1:17")),1)*{7;9;10;5;8;4;2;1;6;3;7;9;10;5;8;4;2}),11)+1,1)&lt;&gt;UPPER(RIGHT(B58))),"请填写正确的身份证件号码",IF(AND(--TEXT(MID(B58,7,8),"0-00-00")&gt;=--"1908-01-01",--TEXT(MID(B58,7,8),"0-00-00")&lt;=--"2007-12-31"),IF(MOD(VALUE(MID(B58,17,1)),2)=1,"成年男子组","成年女子组"),IF(AND(--TEXT(MID(B58,7,8),"0-00-00")&gt;=--"2008-01-01",--TEXT(MID(B58,7,8),"0-00-00")&lt;=--"2009-12-31"),IF(MOD(VALUE(MID(B58,17,1)),2)=1,"青年男子甲组","青年女子甲组"),IF(AND(--TEXT(MID(B58,7,8),"0-00-00")&gt;=--"2010-01-01",--TEXT(MID(B58,7,8),"0-00-00")&lt;=--"2011-12-31"),IF(MOD(VALUE(MID(B58,17,1)),2)=1,"青年男子乙组","青年女子乙组"),IF(AND(--TEXT(MID(B58,7,8),"0-00-00")&gt;=--"2012-01-01",--TEXT(MID(B58,7,8),"0-00-00")&lt;=--"2013-12-31"),IF(MOD(VALUE(MID(B58,17,1)),2)=1,"少年男子甲组","少年女子甲组"),IF(AND(--TEXT(MID(B58,7,8),"0-00-00")&gt;=--"2014-01-01",--TEXT(MID(B58,7,8),"0-00-00")&lt;=--"2015-12-31"),IF(MOD(VALUE(MID(B58,17,1)),2)=1,"少年男子乙组","少年女子乙组"),IF(AND(--TEXT(MID(B58,7,8),"0-00-00")&gt;=--"2016-01-01",--TEXT(MID(B58,7,8),"0-00-00")&lt;=--"2017-12-31"),IF(MOD(VALUE(MID(B58,17,1)),2)=1,"少年男子丙组","少年女子丙组"),IF(AND(--TEXT(MID(B58,7,8),"0-00-00")&gt;=--"2018-01-01",--TEXT(MID(B58,7,8),"0-00-00")&lt;=--"2019-12-31"),IF(MOD(VALUE(MID(B58,17,1)),2)=1,"少年男子丁组","少年女子丁组"),IF(AND(--TEXT(MID(B58,7,8),"0-00-00")&gt;=--"2020-01-01",--TEXT(MID(B58,7,8),"0-00-00")&lt;=--"2020-12-31"),IF(MOD(VALUE(MID(B58,17,1)),2)=1,"推广男子组","推广女子组"),"请填写正确的身份证件号码"))))))))))</f>
        <v/>
      </c>
      <c r="R58" s="2" t="str" cm="1">
        <f ca="1" t="array" ref="R58">IF(AND(A58="",B58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58),_xlpm.vD,TRIM(D58),_xlpm.vE,TRIM(E58),_xlpm.vG,TRIM(G58),_xlpm.v项目,H58:P58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59" ht="15.6" spans="1:18">
      <c r="A59" s="1"/>
      <c r="B59" s="38"/>
      <c r="C59" s="41"/>
      <c r="E59" s="38"/>
      <c r="F59" s="30" t="str">
        <f t="shared" si="1"/>
        <v/>
      </c>
      <c r="G59" s="31" t="str" cm="1">
        <f ca="1" t="array" ref="G59">IF(B59="","",IF(OR(LEN(B59)&lt;&gt;18,NOT(ISNUMBER(VALUE(LEFT(B59,17)))),NOT(ISNUMBER(IF(ISNUMBER(--RIGHT(B59)),1,IF(UPPER(RIGHT(B59))="X",1,0)))),MID("10X98765432",MOD(SUMPRODUCT(MID(B59,ROW(INDIRECT("1:17")),1)*{7;9;10;5;8;4;2;1;6;3;7;9;10;5;8;4;2}),11)+1,1)&lt;&gt;UPPER(RIGHT(B59))),"请填写正确的身份证件号码",IF(AND(--TEXT(MID(B59,7,8),"0-00-00")&gt;=--"1908-01-01",--TEXT(MID(B59,7,8),"0-00-00")&lt;=--"2007-12-31"),IF(MOD(VALUE(MID(B59,17,1)),2)=1,"成年男子组","成年女子组"),IF(AND(--TEXT(MID(B59,7,8),"0-00-00")&gt;=--"2008-01-01",--TEXT(MID(B59,7,8),"0-00-00")&lt;=--"2009-12-31"),IF(MOD(VALUE(MID(B59,17,1)),2)=1,"青年男子甲组","青年女子甲组"),IF(AND(--TEXT(MID(B59,7,8),"0-00-00")&gt;=--"2010-01-01",--TEXT(MID(B59,7,8),"0-00-00")&lt;=--"2011-12-31"),IF(MOD(VALUE(MID(B59,17,1)),2)=1,"青年男子乙组","青年女子乙组"),IF(AND(--TEXT(MID(B59,7,8),"0-00-00")&gt;=--"2012-01-01",--TEXT(MID(B59,7,8),"0-00-00")&lt;=--"2013-12-31"),IF(MOD(VALUE(MID(B59,17,1)),2)=1,"少年男子甲组","少年女子甲组"),IF(AND(--TEXT(MID(B59,7,8),"0-00-00")&gt;=--"2014-01-01",--TEXT(MID(B59,7,8),"0-00-00")&lt;=--"2015-12-31"),IF(MOD(VALUE(MID(B59,17,1)),2)=1,"少年男子乙组","少年女子乙组"),IF(AND(--TEXT(MID(B59,7,8),"0-00-00")&gt;=--"2016-01-01",--TEXT(MID(B59,7,8),"0-00-00")&lt;=--"2017-12-31"),IF(MOD(VALUE(MID(B59,17,1)),2)=1,"少年男子丙组","少年女子丙组"),IF(AND(--TEXT(MID(B59,7,8),"0-00-00")&gt;=--"2018-01-01",--TEXT(MID(B59,7,8),"0-00-00")&lt;=--"2019-12-31"),IF(MOD(VALUE(MID(B59,17,1)),2)=1,"少年男子丁组","少年女子丁组"),IF(AND(--TEXT(MID(B59,7,8),"0-00-00")&gt;=--"2020-01-01",--TEXT(MID(B59,7,8),"0-00-00")&lt;=--"2020-12-31"),IF(MOD(VALUE(MID(B59,17,1)),2)=1,"推广男子组","推广女子组"),"请填写正确的身份证件号码"))))))))))</f>
        <v/>
      </c>
      <c r="R59" s="2" t="str" cm="1">
        <f ca="1" t="array" ref="R59">IF(AND(A59="",B59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59),_xlpm.vD,TRIM(D59),_xlpm.vE,TRIM(E59),_xlpm.vG,TRIM(G59),_xlpm.v项目,H59:P59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0" ht="15.6" spans="1:18">
      <c r="A60" s="1"/>
      <c r="B60" s="38"/>
      <c r="C60" s="41"/>
      <c r="E60" s="38"/>
      <c r="F60" s="30" t="str">
        <f t="shared" si="1"/>
        <v/>
      </c>
      <c r="G60" s="31" t="str" cm="1">
        <f ca="1" t="array" ref="G60">IF(B60="","",IF(OR(LEN(B60)&lt;&gt;18,NOT(ISNUMBER(VALUE(LEFT(B60,17)))),NOT(ISNUMBER(IF(ISNUMBER(--RIGHT(B60)),1,IF(UPPER(RIGHT(B60))="X",1,0)))),MID("10X98765432",MOD(SUMPRODUCT(MID(B60,ROW(INDIRECT("1:17")),1)*{7;9;10;5;8;4;2;1;6;3;7;9;10;5;8;4;2}),11)+1,1)&lt;&gt;UPPER(RIGHT(B60))),"请填写正确的身份证件号码",IF(AND(--TEXT(MID(B60,7,8),"0-00-00")&gt;=--"1908-01-01",--TEXT(MID(B60,7,8),"0-00-00")&lt;=--"2007-12-31"),IF(MOD(VALUE(MID(B60,17,1)),2)=1,"成年男子组","成年女子组"),IF(AND(--TEXT(MID(B60,7,8),"0-00-00")&gt;=--"2008-01-01",--TEXT(MID(B60,7,8),"0-00-00")&lt;=--"2009-12-31"),IF(MOD(VALUE(MID(B60,17,1)),2)=1,"青年男子甲组","青年女子甲组"),IF(AND(--TEXT(MID(B60,7,8),"0-00-00")&gt;=--"2010-01-01",--TEXT(MID(B60,7,8),"0-00-00")&lt;=--"2011-12-31"),IF(MOD(VALUE(MID(B60,17,1)),2)=1,"青年男子乙组","青年女子乙组"),IF(AND(--TEXT(MID(B60,7,8),"0-00-00")&gt;=--"2012-01-01",--TEXT(MID(B60,7,8),"0-00-00")&lt;=--"2013-12-31"),IF(MOD(VALUE(MID(B60,17,1)),2)=1,"少年男子甲组","少年女子甲组"),IF(AND(--TEXT(MID(B60,7,8),"0-00-00")&gt;=--"2014-01-01",--TEXT(MID(B60,7,8),"0-00-00")&lt;=--"2015-12-31"),IF(MOD(VALUE(MID(B60,17,1)),2)=1,"少年男子乙组","少年女子乙组"),IF(AND(--TEXT(MID(B60,7,8),"0-00-00")&gt;=--"2016-01-01",--TEXT(MID(B60,7,8),"0-00-00")&lt;=--"2017-12-31"),IF(MOD(VALUE(MID(B60,17,1)),2)=1,"少年男子丙组","少年女子丙组"),IF(AND(--TEXT(MID(B60,7,8),"0-00-00")&gt;=--"2018-01-01",--TEXT(MID(B60,7,8),"0-00-00")&lt;=--"2019-12-31"),IF(MOD(VALUE(MID(B60,17,1)),2)=1,"少年男子丁组","少年女子丁组"),IF(AND(--TEXT(MID(B60,7,8),"0-00-00")&gt;=--"2020-01-01",--TEXT(MID(B60,7,8),"0-00-00")&lt;=--"2020-12-31"),IF(MOD(VALUE(MID(B60,17,1)),2)=1,"推广男子组","推广女子组"),"请填写正确的身份证件号码"))))))))))</f>
        <v/>
      </c>
      <c r="R60" s="2" t="str" cm="1">
        <f ca="1" t="array" ref="R60">IF(AND(A60="",B60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60),_xlpm.vD,TRIM(D60),_xlpm.vE,TRIM(E60),_xlpm.vG,TRIM(G60),_xlpm.v项目,H60:P60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1" ht="15.6" spans="1:18">
      <c r="A61" s="1"/>
      <c r="F61" s="30" t="str">
        <f t="shared" si="1"/>
        <v/>
      </c>
      <c r="G61" s="31" t="str" cm="1">
        <f ca="1" t="array" ref="G61">IF(B61="","",IF(OR(LEN(B61)&lt;&gt;18,NOT(ISNUMBER(VALUE(LEFT(B61,17)))),NOT(ISNUMBER(IF(ISNUMBER(--RIGHT(B61)),1,IF(UPPER(RIGHT(B61))="X",1,0)))),MID("10X98765432",MOD(SUMPRODUCT(MID(B61,ROW(INDIRECT("1:17")),1)*{7;9;10;5;8;4;2;1;6;3;7;9;10;5;8;4;2}),11)+1,1)&lt;&gt;UPPER(RIGHT(B61))),"请填写正确的身份证件号码",IF(AND(--TEXT(MID(B61,7,8),"0-00-00")&gt;=--"1908-01-01",--TEXT(MID(B61,7,8),"0-00-00")&lt;=--"2007-12-31"),IF(MOD(VALUE(MID(B61,17,1)),2)=1,"成年男子组","成年女子组"),IF(AND(--TEXT(MID(B61,7,8),"0-00-00")&gt;=--"2008-01-01",--TEXT(MID(B61,7,8),"0-00-00")&lt;=--"2009-12-31"),IF(MOD(VALUE(MID(B61,17,1)),2)=1,"青年男子甲组","青年女子甲组"),IF(AND(--TEXT(MID(B61,7,8),"0-00-00")&gt;=--"2010-01-01",--TEXT(MID(B61,7,8),"0-00-00")&lt;=--"2011-12-31"),IF(MOD(VALUE(MID(B61,17,1)),2)=1,"青年男子乙组","青年女子乙组"),IF(AND(--TEXT(MID(B61,7,8),"0-00-00")&gt;=--"2012-01-01",--TEXT(MID(B61,7,8),"0-00-00")&lt;=--"2013-12-31"),IF(MOD(VALUE(MID(B61,17,1)),2)=1,"少年男子甲组","少年女子甲组"),IF(AND(--TEXT(MID(B61,7,8),"0-00-00")&gt;=--"2014-01-01",--TEXT(MID(B61,7,8),"0-00-00")&lt;=--"2015-12-31"),IF(MOD(VALUE(MID(B61,17,1)),2)=1,"少年男子乙组","少年女子乙组"),IF(AND(--TEXT(MID(B61,7,8),"0-00-00")&gt;=--"2016-01-01",--TEXT(MID(B61,7,8),"0-00-00")&lt;=--"2017-12-31"),IF(MOD(VALUE(MID(B61,17,1)),2)=1,"少年男子丙组","少年女子丙组"),IF(AND(--TEXT(MID(B61,7,8),"0-00-00")&gt;=--"2018-01-01",--TEXT(MID(B61,7,8),"0-00-00")&lt;=--"2019-12-31"),IF(MOD(VALUE(MID(B61,17,1)),2)=1,"少年男子丁组","少年女子丁组"),IF(AND(--TEXT(MID(B61,7,8),"0-00-00")&gt;=--"2020-01-01",--TEXT(MID(B61,7,8),"0-00-00")&lt;=--"2020-12-31"),IF(MOD(VALUE(MID(B61,17,1)),2)=1,"推广男子组","推广女子组"),"请填写正确的身份证件号码"))))))))))</f>
        <v/>
      </c>
      <c r="R61" s="2" t="str" cm="1">
        <f ca="1" t="array" ref="R61">IF(AND(A61="",B61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61),_xlpm.vD,TRIM(D61),_xlpm.vE,TRIM(E61),_xlpm.vG,TRIM(G61),_xlpm.v项目,H61:P61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2" ht="15.6" spans="1:18">
      <c r="A62" s="1"/>
      <c r="F62" s="30" t="str">
        <f t="shared" si="1"/>
        <v/>
      </c>
      <c r="G62" s="31" t="str" cm="1">
        <f ca="1" t="array" ref="G62">IF(B62="","",IF(OR(LEN(B62)&lt;&gt;18,NOT(ISNUMBER(VALUE(LEFT(B62,17)))),NOT(ISNUMBER(IF(ISNUMBER(--RIGHT(B62)),1,IF(UPPER(RIGHT(B62))="X",1,0)))),MID("10X98765432",MOD(SUMPRODUCT(MID(B62,ROW(INDIRECT("1:17")),1)*{7;9;10;5;8;4;2;1;6;3;7;9;10;5;8;4;2}),11)+1,1)&lt;&gt;UPPER(RIGHT(B62))),"请填写正确的身份证件号码",IF(AND(--TEXT(MID(B62,7,8),"0-00-00")&gt;=--"1908-01-01",--TEXT(MID(B62,7,8),"0-00-00")&lt;=--"2007-12-31"),IF(MOD(VALUE(MID(B62,17,1)),2)=1,"成年男子组","成年女子组"),IF(AND(--TEXT(MID(B62,7,8),"0-00-00")&gt;=--"2008-01-01",--TEXT(MID(B62,7,8),"0-00-00")&lt;=--"2009-12-31"),IF(MOD(VALUE(MID(B62,17,1)),2)=1,"青年男子甲组","青年女子甲组"),IF(AND(--TEXT(MID(B62,7,8),"0-00-00")&gt;=--"2010-01-01",--TEXT(MID(B62,7,8),"0-00-00")&lt;=--"2011-12-31"),IF(MOD(VALUE(MID(B62,17,1)),2)=1,"青年男子乙组","青年女子乙组"),IF(AND(--TEXT(MID(B62,7,8),"0-00-00")&gt;=--"2012-01-01",--TEXT(MID(B62,7,8),"0-00-00")&lt;=--"2013-12-31"),IF(MOD(VALUE(MID(B62,17,1)),2)=1,"少年男子甲组","少年女子甲组"),IF(AND(--TEXT(MID(B62,7,8),"0-00-00")&gt;=--"2014-01-01",--TEXT(MID(B62,7,8),"0-00-00")&lt;=--"2015-12-31"),IF(MOD(VALUE(MID(B62,17,1)),2)=1,"少年男子乙组","少年女子乙组"),IF(AND(--TEXT(MID(B62,7,8),"0-00-00")&gt;=--"2016-01-01",--TEXT(MID(B62,7,8),"0-00-00")&lt;=--"2017-12-31"),IF(MOD(VALUE(MID(B62,17,1)),2)=1,"少年男子丙组","少年女子丙组"),IF(AND(--TEXT(MID(B62,7,8),"0-00-00")&gt;=--"2018-01-01",--TEXT(MID(B62,7,8),"0-00-00")&lt;=--"2019-12-31"),IF(MOD(VALUE(MID(B62,17,1)),2)=1,"少年男子丁组","少年女子丁组"),IF(AND(--TEXT(MID(B62,7,8),"0-00-00")&gt;=--"2020-01-01",--TEXT(MID(B62,7,8),"0-00-00")&lt;=--"2020-12-31"),IF(MOD(VALUE(MID(B62,17,1)),2)=1,"推广男子组","推广女子组"),"请填写正确的身份证件号码"))))))))))</f>
        <v/>
      </c>
      <c r="R62" s="2" t="str" cm="1">
        <f ca="1" t="array" ref="R62">IF(AND(A62="",B62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62),_xlpm.vD,TRIM(D62),_xlpm.vE,TRIM(E62),_xlpm.vG,TRIM(G62),_xlpm.v项目,H62:P62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3" ht="15.6" spans="1:18">
      <c r="A63" s="1"/>
      <c r="F63" s="30" t="str">
        <f t="shared" si="1"/>
        <v/>
      </c>
      <c r="G63" s="31" t="str" cm="1">
        <f ca="1" t="array" ref="G63">IF(B63="","",IF(OR(LEN(B63)&lt;&gt;18,NOT(ISNUMBER(VALUE(LEFT(B63,17)))),NOT(ISNUMBER(IF(ISNUMBER(--RIGHT(B63)),1,IF(UPPER(RIGHT(B63))="X",1,0)))),MID("10X98765432",MOD(SUMPRODUCT(MID(B63,ROW(INDIRECT("1:17")),1)*{7;9;10;5;8;4;2;1;6;3;7;9;10;5;8;4;2}),11)+1,1)&lt;&gt;UPPER(RIGHT(B63))),"请填写正确的身份证件号码",IF(AND(--TEXT(MID(B63,7,8),"0-00-00")&gt;=--"1908-01-01",--TEXT(MID(B63,7,8),"0-00-00")&lt;=--"2007-12-31"),IF(MOD(VALUE(MID(B63,17,1)),2)=1,"成年男子组","成年女子组"),IF(AND(--TEXT(MID(B63,7,8),"0-00-00")&gt;=--"2008-01-01",--TEXT(MID(B63,7,8),"0-00-00")&lt;=--"2009-12-31"),IF(MOD(VALUE(MID(B63,17,1)),2)=1,"青年男子甲组","青年女子甲组"),IF(AND(--TEXT(MID(B63,7,8),"0-00-00")&gt;=--"2010-01-01",--TEXT(MID(B63,7,8),"0-00-00")&lt;=--"2011-12-31"),IF(MOD(VALUE(MID(B63,17,1)),2)=1,"青年男子乙组","青年女子乙组"),IF(AND(--TEXT(MID(B63,7,8),"0-00-00")&gt;=--"2012-01-01",--TEXT(MID(B63,7,8),"0-00-00")&lt;=--"2013-12-31"),IF(MOD(VALUE(MID(B63,17,1)),2)=1,"少年男子甲组","少年女子甲组"),IF(AND(--TEXT(MID(B63,7,8),"0-00-00")&gt;=--"2014-01-01",--TEXT(MID(B63,7,8),"0-00-00")&lt;=--"2015-12-31"),IF(MOD(VALUE(MID(B63,17,1)),2)=1,"少年男子乙组","少年女子乙组"),IF(AND(--TEXT(MID(B63,7,8),"0-00-00")&gt;=--"2016-01-01",--TEXT(MID(B63,7,8),"0-00-00")&lt;=--"2017-12-31"),IF(MOD(VALUE(MID(B63,17,1)),2)=1,"少年男子丙组","少年女子丙组"),IF(AND(--TEXT(MID(B63,7,8),"0-00-00")&gt;=--"2018-01-01",--TEXT(MID(B63,7,8),"0-00-00")&lt;=--"2019-12-31"),IF(MOD(VALUE(MID(B63,17,1)),2)=1,"少年男子丁组","少年女子丁组"),IF(AND(--TEXT(MID(B63,7,8),"0-00-00")&gt;=--"2020-01-01",--TEXT(MID(B63,7,8),"0-00-00")&lt;=--"2020-12-31"),IF(MOD(VALUE(MID(B63,17,1)),2)=1,"推广男子组","推广女子组"),"请填写正确的身份证件号码"))))))))))</f>
        <v/>
      </c>
      <c r="R63" s="2" t="str" cm="1">
        <f ca="1" t="array" ref="R63">IF(AND(A63="",B63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63),_xlpm.vD,TRIM(D63),_xlpm.vE,TRIM(E63),_xlpm.vG,TRIM(G63),_xlpm.v项目,H63:P63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4" ht="15.6" spans="1:18">
      <c r="B64" s="42"/>
      <c r="F64" s="30" t="str">
        <f t="shared" si="1"/>
        <v/>
      </c>
      <c r="G64" s="31" t="str" cm="1">
        <f ca="1" t="array" ref="G64">IF(B64="","",IF(OR(LEN(B64)&lt;&gt;18,NOT(ISNUMBER(VALUE(LEFT(B64,17)))),NOT(ISNUMBER(IF(ISNUMBER(--RIGHT(B64)),1,IF(UPPER(RIGHT(B64))="X",1,0)))),MID("10X98765432",MOD(SUMPRODUCT(MID(B64,ROW(INDIRECT("1:17")),1)*{7;9;10;5;8;4;2;1;6;3;7;9;10;5;8;4;2}),11)+1,1)&lt;&gt;UPPER(RIGHT(B64))),"请填写正确的身份证件号码",IF(AND(--TEXT(MID(B64,7,8),"0-00-00")&gt;=--"1908-01-01",--TEXT(MID(B64,7,8),"0-00-00")&lt;=--"2007-12-31"),IF(MOD(VALUE(MID(B64,17,1)),2)=1,"成年男子组","成年女子组"),IF(AND(--TEXT(MID(B64,7,8),"0-00-00")&gt;=--"2008-01-01",--TEXT(MID(B64,7,8),"0-00-00")&lt;=--"2009-12-31"),IF(MOD(VALUE(MID(B64,17,1)),2)=1,"青年男子甲组","青年女子甲组"),IF(AND(--TEXT(MID(B64,7,8),"0-00-00")&gt;=--"2010-01-01",--TEXT(MID(B64,7,8),"0-00-00")&lt;=--"2011-12-31"),IF(MOD(VALUE(MID(B64,17,1)),2)=1,"青年男子乙组","青年女子乙组"),IF(AND(--TEXT(MID(B64,7,8),"0-00-00")&gt;=--"2012-01-01",--TEXT(MID(B64,7,8),"0-00-00")&lt;=--"2013-12-31"),IF(MOD(VALUE(MID(B64,17,1)),2)=1,"少年男子甲组","少年女子甲组"),IF(AND(--TEXT(MID(B64,7,8),"0-00-00")&gt;=--"2014-01-01",--TEXT(MID(B64,7,8),"0-00-00")&lt;=--"2015-12-31"),IF(MOD(VALUE(MID(B64,17,1)),2)=1,"少年男子乙组","少年女子乙组"),IF(AND(--TEXT(MID(B64,7,8),"0-00-00")&gt;=--"2016-01-01",--TEXT(MID(B64,7,8),"0-00-00")&lt;=--"2017-12-31"),IF(MOD(VALUE(MID(B64,17,1)),2)=1,"少年男子丙组","少年女子丙组"),IF(AND(--TEXT(MID(B64,7,8),"0-00-00")&gt;=--"2018-01-01",--TEXT(MID(B64,7,8),"0-00-00")&lt;=--"2019-12-31"),IF(MOD(VALUE(MID(B64,17,1)),2)=1,"少年男子丁组","少年女子丁组"),IF(AND(--TEXT(MID(B64,7,8),"0-00-00")&gt;=--"2020-01-01",--TEXT(MID(B64,7,8),"0-00-00")&lt;=--"2020-12-31"),IF(MOD(VALUE(MID(B64,17,1)),2)=1,"推广男子组","推广女子组"),"请填写正确的身份证件号码"))))))))))</f>
        <v/>
      </c>
      <c r="R64" s="2" t="str" cm="1">
        <f ca="1" t="array" ref="R64">IF(AND(A64="",B64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64),_xlpm.vD,TRIM(D64),_xlpm.vE,TRIM(E64),_xlpm.vG,TRIM(G64),_xlpm.v项目,H64:P64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5" ht="15.6" spans="6:18">
      <c r="F65" s="30" t="str">
        <f t="shared" si="1"/>
        <v/>
      </c>
      <c r="G65" s="31" t="str" cm="1">
        <f ca="1" t="array" ref="G65">IF(B65="","",IF(OR(LEN(B65)&lt;&gt;18,NOT(ISNUMBER(VALUE(LEFT(B65,17)))),NOT(ISNUMBER(IF(ISNUMBER(--RIGHT(B65)),1,IF(UPPER(RIGHT(B65))="X",1,0)))),MID("10X98765432",MOD(SUMPRODUCT(MID(B65,ROW(INDIRECT("1:17")),1)*{7;9;10;5;8;4;2;1;6;3;7;9;10;5;8;4;2}),11)+1,1)&lt;&gt;UPPER(RIGHT(B65))),"请填写正确的身份证件号码",IF(AND(--TEXT(MID(B65,7,8),"0-00-00")&gt;=--"1908-01-01",--TEXT(MID(B65,7,8),"0-00-00")&lt;=--"2007-12-31"),IF(MOD(VALUE(MID(B65,17,1)),2)=1,"成年男子组","成年女子组"),IF(AND(--TEXT(MID(B65,7,8),"0-00-00")&gt;=--"2008-01-01",--TEXT(MID(B65,7,8),"0-00-00")&lt;=--"2009-12-31"),IF(MOD(VALUE(MID(B65,17,1)),2)=1,"青年男子甲组","青年女子甲组"),IF(AND(--TEXT(MID(B65,7,8),"0-00-00")&gt;=--"2010-01-01",--TEXT(MID(B65,7,8),"0-00-00")&lt;=--"2011-12-31"),IF(MOD(VALUE(MID(B65,17,1)),2)=1,"青年男子乙组","青年女子乙组"),IF(AND(--TEXT(MID(B65,7,8),"0-00-00")&gt;=--"2012-01-01",--TEXT(MID(B65,7,8),"0-00-00")&lt;=--"2013-12-31"),IF(MOD(VALUE(MID(B65,17,1)),2)=1,"少年男子甲组","少年女子甲组"),IF(AND(--TEXT(MID(B65,7,8),"0-00-00")&gt;=--"2014-01-01",--TEXT(MID(B65,7,8),"0-00-00")&lt;=--"2015-12-31"),IF(MOD(VALUE(MID(B65,17,1)),2)=1,"少年男子乙组","少年女子乙组"),IF(AND(--TEXT(MID(B65,7,8),"0-00-00")&gt;=--"2016-01-01",--TEXT(MID(B65,7,8),"0-00-00")&lt;=--"2017-12-31"),IF(MOD(VALUE(MID(B65,17,1)),2)=1,"少年男子丙组","少年女子丙组"),IF(AND(--TEXT(MID(B65,7,8),"0-00-00")&gt;=--"2018-01-01",--TEXT(MID(B65,7,8),"0-00-00")&lt;=--"2019-12-31"),IF(MOD(VALUE(MID(B65,17,1)),2)=1,"少年男子丁组","少年女子丁组"),IF(AND(--TEXT(MID(B65,7,8),"0-00-00")&gt;=--"2020-01-01",--TEXT(MID(B65,7,8),"0-00-00")&lt;=--"2020-12-31"),IF(MOD(VALUE(MID(B65,17,1)),2)=1,"推广男子组","推广女子组"),"请填写正确的身份证件号码"))))))))))</f>
        <v/>
      </c>
      <c r="R65" s="2" t="str" cm="1">
        <f ca="1" t="array" ref="R65">IF(AND(A65="",B65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65),_xlpm.vD,TRIM(D65),_xlpm.vE,TRIM(E65),_xlpm.vG,TRIM(G65),_xlpm.v项目,H65:P65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6" ht="15.6" spans="6:18">
      <c r="F66" s="30" t="str">
        <f t="shared" si="1"/>
        <v/>
      </c>
      <c r="G66" s="31" t="str" cm="1">
        <f ca="1" t="array" ref="G66">IF(B66="","",IF(OR(LEN(B66)&lt;&gt;18,NOT(ISNUMBER(VALUE(LEFT(B66,17)))),NOT(ISNUMBER(IF(ISNUMBER(--RIGHT(B66)),1,IF(UPPER(RIGHT(B66))="X",1,0)))),MID("10X98765432",MOD(SUMPRODUCT(MID(B66,ROW(INDIRECT("1:17")),1)*{7;9;10;5;8;4;2;1;6;3;7;9;10;5;8;4;2}),11)+1,1)&lt;&gt;UPPER(RIGHT(B66))),"请填写正确的身份证件号码",IF(AND(--TEXT(MID(B66,7,8),"0-00-00")&gt;=--"1908-01-01",--TEXT(MID(B66,7,8),"0-00-00")&lt;=--"2007-12-31"),IF(MOD(VALUE(MID(B66,17,1)),2)=1,"成年男子组","成年女子组"),IF(AND(--TEXT(MID(B66,7,8),"0-00-00")&gt;=--"2008-01-01",--TEXT(MID(B66,7,8),"0-00-00")&lt;=--"2009-12-31"),IF(MOD(VALUE(MID(B66,17,1)),2)=1,"青年男子甲组","青年女子甲组"),IF(AND(--TEXT(MID(B66,7,8),"0-00-00")&gt;=--"2010-01-01",--TEXT(MID(B66,7,8),"0-00-00")&lt;=--"2011-12-31"),IF(MOD(VALUE(MID(B66,17,1)),2)=1,"青年男子乙组","青年女子乙组"),IF(AND(--TEXT(MID(B66,7,8),"0-00-00")&gt;=--"2012-01-01",--TEXT(MID(B66,7,8),"0-00-00")&lt;=--"2013-12-31"),IF(MOD(VALUE(MID(B66,17,1)),2)=1,"少年男子甲组","少年女子甲组"),IF(AND(--TEXT(MID(B66,7,8),"0-00-00")&gt;=--"2014-01-01",--TEXT(MID(B66,7,8),"0-00-00")&lt;=--"2015-12-31"),IF(MOD(VALUE(MID(B66,17,1)),2)=1,"少年男子乙组","少年女子乙组"),IF(AND(--TEXT(MID(B66,7,8),"0-00-00")&gt;=--"2016-01-01",--TEXT(MID(B66,7,8),"0-00-00")&lt;=--"2017-12-31"),IF(MOD(VALUE(MID(B66,17,1)),2)=1,"少年男子丙组","少年女子丙组"),IF(AND(--TEXT(MID(B66,7,8),"0-00-00")&gt;=--"2018-01-01",--TEXT(MID(B66,7,8),"0-00-00")&lt;=--"2019-12-31"),IF(MOD(VALUE(MID(B66,17,1)),2)=1,"少年男子丁组","少年女子丁组"),IF(AND(--TEXT(MID(B66,7,8),"0-00-00")&gt;=--"2020-01-01",--TEXT(MID(B66,7,8),"0-00-00")&lt;=--"2020-12-31"),IF(MOD(VALUE(MID(B66,17,1)),2)=1,"推广男子组","推广女子组"),"请填写正确的身份证件号码"))))))))))</f>
        <v/>
      </c>
      <c r="R66" s="2" t="str" cm="1">
        <f ca="1" t="array" ref="R66">IF(AND(A66="",B66=""),"",_xlfn.LET(_xlpm.合法组,{"成年男子组","成年女子组","青年男子甲组","青年女子甲组","青年男子乙组","青年女子乙组","少年男子甲组","少年女子甲组","少年男子乙组","少年女子乙组","少年男子丙组","少年女子丙组","少年男子丁组","少年女子丁组","推广男子组","推广女子组"},_xlpm.项目列,{"200米计时赛","300米计时赛","5000米积分赛","500米+D争先赛","10000米淘汰赛","1000米争先赛","3000米接力赛","200米双人追逐赛","3000米淘汰赛"},_xlpm.组1允许,{FALSE,FALSE,TRUE,TRUE,TRUE,TRUE,TRUE,TRUE,FALSE},_xlpm.组2允许,{FALSE,TRUE,FALSE,TRUE,FALSE,TRUE,TRUE,TRUE,TRUE},_xlpm.组3允许,{TRUE,FALSE,FALSE,TRUE,FALSE,TRUE,FALSE,FALSE,FALSE},_xlpm.组4允许,{TRUE,TRUE,FALSE,TRUE,FALSE,FALSE,FALSE,FALSE,FALSE},_xlpm.vC,TRIM(C66),_xlpm.vD,TRIM(D66),_xlpm.vE,TRIM(E66),_xlpm.vG,TRIM(G66),_xlpm.v项目,H66:P66,_xlpm.errC,IF(_xlpm.vC="","请填写联系方式",""),_xlpm.errD,IF(_xlpm.vD="","请填写民族",""),_xlpm.errE,IF(_xlpm.vE="","请填写紧急联系人电话",""),_xlpm.err必填,_xlfn.TEXTJOIN("；",TRUE,_xlpm.errC,_xlpm.errD,_xlpm.errE),_xlpm.组正确,ISNUMBER(MATCH(_xlpm.vG,_xlpm.合法组,0)),_xlpm.err组,IF(_xlpm.组正确,"","组别不对"),_xlpm.非空数,COUNTA(_xlpm.v项目),_xlpm.Y数,SUMPRODUCT(--EXACT(_xlpm.v项目,"Y")),_xlpm.err非Y,IF(_xlpm.非空数&gt;_xlpm.Y数,"填报项目请写Y",""),_xlpm.err全空,IF(AND(_xlpm.err非Y="",_xlpm.Y数=0),"您还没有填报项目",""),_xlpm.当前允许,IF(ISNUMBER(MATCH(_xlpm.vG,{"成年男子组","成年女子组","青年男子甲组","青年女子甲组","青年男子乙组","青年女子乙组","少年男子甲组","少年女子甲组","少年男子乙组","少年女子乙组"},0)),_xlpm.组1允许,IF(ISNUMBER(MATCH(_xlpm.vG,{"少年男子丙组","少年女子丙组"},0)),_xlpm.组2允许,IF(ISNUMBER(MATCH(_xlpm.vG,{"少年男子丁组","少年女子丁组"},0)),_xlpm.组3允许,IF(ISNUMBER(MATCH(_xlpm.vG,{"推广男子组","推广女子组"},0)),_xlpm.组4允许,NA())))),_xlpm.违规项,IF(AND(_xlpm.组正确,_xlpm.err非Y="",_xlpm.Y数&gt;0),_xlfn.TEXTJOIN("、",TRUE,IF(EXACT(_xlpm.v项目,"Y")*NOT(_xlpm.当前允许),_xlpm.项目列,"")),""),_xlpm.err项目错,IF(_xlpm.违规项&lt;&gt;"","您的组别不可填报"&amp;_xlpm.违规项,""),_xlpm.所有错误,_xlfn.TEXTJOIN("；",TRUE,_xlpm.err必填,_xlpm.err组,_xlpm.err非Y,_xlpm.err全空,_xlpm.err项目错),IF(_xlpm.所有错误="","对",_xlpm.所有错误)))</f>
        <v/>
      </c>
    </row>
    <row r="67" spans="6:18">
      <c r="R67" s="2" t="str" cm="1">
        <f t="array" ref="R67">IF(AND(TRIM(A67&amp;"")="",TRIM(B67&amp;"")=""),"",_xlfn.LET(_xlpm.missing,_xlfn.TEXTJOIN("、",TRUE,IF(TRIM(C67&amp;"")="","联系方式",""),IF(TRIM(D67&amp;"")="","民族",""),IF(TRIM(E67&amp;"")="","紧急联系人电话","")),_xlpm.grpA,OR(TRIM(G67&amp;"")="成年男子组",TRIM(G67&amp;"")="成年女子组",TRIM(G67&amp;"")="青年男子甲组",TRIM(G67&amp;"")="青年女子甲组",TRIM(G67&amp;"")="青年男子乙组",TRIM(G67&amp;"")="青年女子乙组",TRIM(G67&amp;"")="少年男子甲组",TRIM(G67&amp;"")="少年男子甲组",TRIM(G67&amp;"")="少年男子乙组",TRIM(G67&amp;"")="少年女子乙组"),_xlpm.grpB,OR(TRIM(G67&amp;"")="少年男子丙组",TRIM(G67&amp;"")="少年女子丙组"),_xlpm.grpC,OR(TRIM(G67&amp;"")="少年男子丁组",TRIM(G67&amp;"")="少年女子丁组",TRIM(G67&amp;"")="推广男子组",TRIM(G67&amp;"")="推广女子组"),_xlpm.blankCount,SUMPRODUCT(--(TRIM(H67:N67&amp;"")="")),_xlpm.badY,SUMPRODUCT(--(TRIM(H67:N67&amp;"")&lt;&gt;""),--(UPPER(TRIM(H67:N67&amp;""))&lt;&gt;"Y")),_xlpm.wrongProj,_xlfn.TEXTJOIN("、",TRUE,IF(AND(UPPER(TRIM(H67&amp;""))="Y",NOT(_xlpm.grpC)),"300米计时赛",""),IF(AND(UPPER(TRIM(I67&amp;""))="Y",NOT(_xlpm.grpA)),"5000米积分赛",""),IF(AND(UPPER(TRIM(K67&amp;""))="Y",NOT(_xlpm.grpA)),"10000米淘汰赛",""),IF(AND(UPPER(TRIM(M67&amp;""))="Y",NOT(OR(_xlpm.grpA,_xlpm.grpB))),"3000米接力赛",""),IF(AND(UPPER(TRIM(N67&amp;""))="Y",NOT(_xlpm.grpB)),"3000米淘汰赛","")),IF(_xlpm.missing&lt;&gt;"","请填写"&amp;_xlpm.missing,IF(NOT(OR(_xlpm.grpA,_xlpm.grpB,_xlpm.grpC)),"组别不对",IF(_xlpm.blankCount=7,"您还没有填报项目",IF(_xlpm.badY&gt;0,"填报项目请写Y",IF(_xlpm.wrongProj&lt;&gt;"","您的组别不可填报"&amp;_xlpm.wrongProj,"对")))))))</f>
        <v/>
      </c>
    </row>
    <row r="68" spans="6:18">
      <c r="R68" s="2" t="str" cm="1">
        <f t="array" ref="R68">IF(AND(TRIM(A68&amp;"")="",TRIM(B68&amp;"")=""),"",_xlfn.LET(_xlpm.missing,_xlfn.TEXTJOIN("、",TRUE,IF(TRIM(C68&amp;"")="","联系方式",""),IF(TRIM(D68&amp;"")="","民族",""),IF(TRIM(E68&amp;"")="","紧急联系人电话","")),_xlpm.grpA,OR(TRIM(G68&amp;"")="成年男子组",TRIM(G68&amp;"")="成年女子组",TRIM(G68&amp;"")="青年男子甲组",TRIM(G68&amp;"")="青年女子甲组",TRIM(G68&amp;"")="青年男子乙组",TRIM(G68&amp;"")="青年女子乙组",TRIM(G68&amp;"")="少年男子甲组",TRIM(G68&amp;"")="少年男子甲组",TRIM(G68&amp;"")="少年男子乙组",TRIM(G68&amp;"")="少年女子乙组"),_xlpm.grpB,OR(TRIM(G68&amp;"")="少年男子丙组",TRIM(G68&amp;"")="少年女子丙组"),_xlpm.grpC,OR(TRIM(G68&amp;"")="少年男子丁组",TRIM(G68&amp;"")="少年女子丁组",TRIM(G68&amp;"")="推广男子组",TRIM(G68&amp;"")="推广女子组"),_xlpm.blankCount,SUMPRODUCT(--(TRIM(H68:N68&amp;"")="")),_xlpm.badY,SUMPRODUCT(--(TRIM(H68:N68&amp;"")&lt;&gt;""),--(UPPER(TRIM(H68:N68&amp;""))&lt;&gt;"Y")),_xlpm.wrongProj,_xlfn.TEXTJOIN("、",TRUE,IF(AND(UPPER(TRIM(H68&amp;""))="Y",NOT(_xlpm.grpC)),"300米计时赛",""),IF(AND(UPPER(TRIM(I68&amp;""))="Y",NOT(_xlpm.grpA)),"5000米积分赛",""),IF(AND(UPPER(TRIM(K68&amp;""))="Y",NOT(_xlpm.grpA)),"10000米淘汰赛",""),IF(AND(UPPER(TRIM(M68&amp;""))="Y",NOT(OR(_xlpm.grpA,_xlpm.grpB))),"3000米接力赛",""),IF(AND(UPPER(TRIM(N68&amp;""))="Y",NOT(_xlpm.grpB)),"3000米淘汰赛","")),IF(_xlpm.missing&lt;&gt;"","请填写"&amp;_xlpm.missing,IF(NOT(OR(_xlpm.grpA,_xlpm.grpB,_xlpm.grpC)),"组别不对",IF(_xlpm.blankCount=7,"您还没有填报项目",IF(_xlpm.badY&gt;0,"填报项目请写Y",IF(_xlpm.wrongProj&lt;&gt;"","您的组别不可填报"&amp;_xlpm.wrongProj,"对")))))))</f>
        <v/>
      </c>
    </row>
    <row r="69" spans="6:18">
      <c r="R69" s="2" t="str" cm="1">
        <f t="array" ref="R69">IF(AND(TRIM(A69&amp;"")="",TRIM(B69&amp;"")=""),"",_xlfn.LET(_xlpm.missing,_xlfn.TEXTJOIN("、",TRUE,IF(TRIM(C69&amp;"")="","联系方式",""),IF(TRIM(D69&amp;"")="","民族",""),IF(TRIM(E69&amp;"")="","紧急联系人电话","")),_xlpm.grpA,OR(TRIM(G69&amp;"")="成年男子组",TRIM(G69&amp;"")="成年女子组",TRIM(G69&amp;"")="青年男子甲组",TRIM(G69&amp;"")="青年女子甲组",TRIM(G69&amp;"")="青年男子乙组",TRIM(G69&amp;"")="青年女子乙组",TRIM(G69&amp;"")="少年男子甲组",TRIM(G69&amp;"")="少年男子甲组",TRIM(G69&amp;"")="少年男子乙组",TRIM(G69&amp;"")="少年女子乙组"),_xlpm.grpB,OR(TRIM(G69&amp;"")="少年男子丙组",TRIM(G69&amp;"")="少年女子丙组"),_xlpm.grpC,OR(TRIM(G69&amp;"")="少年男子丁组",TRIM(G69&amp;"")="少年女子丁组",TRIM(G69&amp;"")="推广男子组",TRIM(G69&amp;"")="推广女子组"),_xlpm.blankCount,SUMPRODUCT(--(TRIM(H69:N69&amp;"")="")),_xlpm.badY,SUMPRODUCT(--(TRIM(H69:N69&amp;"")&lt;&gt;""),--(UPPER(TRIM(H69:N69&amp;""))&lt;&gt;"Y")),_xlpm.wrongProj,_xlfn.TEXTJOIN("、",TRUE,IF(AND(UPPER(TRIM(H69&amp;""))="Y",NOT(_xlpm.grpC)),"300米计时赛",""),IF(AND(UPPER(TRIM(I69&amp;""))="Y",NOT(_xlpm.grpA)),"5000米积分赛",""),IF(AND(UPPER(TRIM(K69&amp;""))="Y",NOT(_xlpm.grpA)),"10000米淘汰赛",""),IF(AND(UPPER(TRIM(M69&amp;""))="Y",NOT(OR(_xlpm.grpA,_xlpm.grpB))),"3000米接力赛",""),IF(AND(UPPER(TRIM(N69&amp;""))="Y",NOT(_xlpm.grpB)),"3000米淘汰赛","")),IF(_xlpm.missing&lt;&gt;"","请填写"&amp;_xlpm.missing,IF(NOT(OR(_xlpm.grpA,_xlpm.grpB,_xlpm.grpC)),"组别不对",IF(_xlpm.blankCount=7,"您还没有填报项目",IF(_xlpm.badY&gt;0,"填报项目请写Y",IF(_xlpm.wrongProj&lt;&gt;"","您的组别不可填报"&amp;_xlpm.wrongProj,"对")))))))</f>
        <v/>
      </c>
    </row>
    <row r="70" spans="6:18">
      <c r="R70" s="2" t="str" cm="1">
        <f t="array" ref="R70">IF(AND(TRIM(A70&amp;"")="",TRIM(B70&amp;"")=""),"",_xlfn.LET(_xlpm.missing,_xlfn.TEXTJOIN("、",TRUE,IF(TRIM(C70&amp;"")="","联系方式",""),IF(TRIM(D70&amp;"")="","民族",""),IF(TRIM(E70&amp;"")="","紧急联系人电话","")),_xlpm.grpA,OR(TRIM(G70&amp;"")="成年男子组",TRIM(G70&amp;"")="成年女子组",TRIM(G70&amp;"")="青年男子甲组",TRIM(G70&amp;"")="青年女子甲组",TRIM(G70&amp;"")="青年男子乙组",TRIM(G70&amp;"")="青年女子乙组",TRIM(G70&amp;"")="少年男子甲组",TRIM(G70&amp;"")="少年男子甲组",TRIM(G70&amp;"")="少年男子乙组",TRIM(G70&amp;"")="少年女子乙组"),_xlpm.grpB,OR(TRIM(G70&amp;"")="少年男子丙组",TRIM(G70&amp;"")="少年女子丙组"),_xlpm.grpC,OR(TRIM(G70&amp;"")="少年男子丁组",TRIM(G70&amp;"")="少年女子丁组",TRIM(G70&amp;"")="推广男子组",TRIM(G70&amp;"")="推广女子组"),_xlpm.blankCount,SUMPRODUCT(--(TRIM(H70:N70&amp;"")="")),_xlpm.badY,SUMPRODUCT(--(TRIM(H70:N70&amp;"")&lt;&gt;""),--(UPPER(TRIM(H70:N70&amp;""))&lt;&gt;"Y")),_xlpm.wrongProj,_xlfn.TEXTJOIN("、",TRUE,IF(AND(UPPER(TRIM(H70&amp;""))="Y",NOT(_xlpm.grpC)),"300米计时赛",""),IF(AND(UPPER(TRIM(I70&amp;""))="Y",NOT(_xlpm.grpA)),"5000米积分赛",""),IF(AND(UPPER(TRIM(K70&amp;""))="Y",NOT(_xlpm.grpA)),"10000米淘汰赛",""),IF(AND(UPPER(TRIM(M70&amp;""))="Y",NOT(OR(_xlpm.grpA,_xlpm.grpB))),"3000米接力赛",""),IF(AND(UPPER(TRIM(N70&amp;""))="Y",NOT(_xlpm.grpB)),"3000米淘汰赛","")),IF(_xlpm.missing&lt;&gt;"","请填写"&amp;_xlpm.missing,IF(NOT(OR(_xlpm.grpA,_xlpm.grpB,_xlpm.grpC)),"组别不对",IF(_xlpm.blankCount=7,"您还没有填报项目",IF(_xlpm.badY&gt;0,"填报项目请写Y",IF(_xlpm.wrongProj&lt;&gt;"","您的组别不可填报"&amp;_xlpm.wrongProj,"对")))))))</f>
        <v/>
      </c>
    </row>
    <row r="71" spans="6:18">
      <c r="R71" s="2" t="str" cm="1">
        <f t="array" ref="R71">IF(AND(TRIM(A71&amp;"")="",TRIM(B71&amp;"")=""),"",_xlfn.LET(_xlpm.missing,_xlfn.TEXTJOIN("、",TRUE,IF(TRIM(C71&amp;"")="","联系方式",""),IF(TRIM(D71&amp;"")="","民族",""),IF(TRIM(E71&amp;"")="","紧急联系人电话","")),_xlpm.grpA,OR(TRIM(G71&amp;"")="成年男子组",TRIM(G71&amp;"")="成年女子组",TRIM(G71&amp;"")="青年男子甲组",TRIM(G71&amp;"")="青年女子甲组",TRIM(G71&amp;"")="青年男子乙组",TRIM(G71&amp;"")="青年女子乙组",TRIM(G71&amp;"")="少年男子甲组",TRIM(G71&amp;"")="少年男子甲组",TRIM(G71&amp;"")="少年男子乙组",TRIM(G71&amp;"")="少年女子乙组"),_xlpm.grpB,OR(TRIM(G71&amp;"")="少年男子丙组",TRIM(G71&amp;"")="少年女子丙组"),_xlpm.grpC,OR(TRIM(G71&amp;"")="少年男子丁组",TRIM(G71&amp;"")="少年女子丁组",TRIM(G71&amp;"")="推广男子组",TRIM(G71&amp;"")="推广女子组"),_xlpm.blankCount,SUMPRODUCT(--(TRIM(H71:N71&amp;"")="")),_xlpm.badY,SUMPRODUCT(--(TRIM(H71:N71&amp;"")&lt;&gt;""),--(UPPER(TRIM(H71:N71&amp;""))&lt;&gt;"Y")),_xlpm.wrongProj,_xlfn.TEXTJOIN("、",TRUE,IF(AND(UPPER(TRIM(H71&amp;""))="Y",NOT(_xlpm.grpC)),"300米计时赛",""),IF(AND(UPPER(TRIM(I71&amp;""))="Y",NOT(_xlpm.grpA)),"5000米积分赛",""),IF(AND(UPPER(TRIM(K71&amp;""))="Y",NOT(_xlpm.grpA)),"10000米淘汰赛",""),IF(AND(UPPER(TRIM(M71&amp;""))="Y",NOT(OR(_xlpm.grpA,_xlpm.grpB))),"3000米接力赛",""),IF(AND(UPPER(TRIM(N71&amp;""))="Y",NOT(_xlpm.grpB)),"3000米淘汰赛","")),IF(_xlpm.missing&lt;&gt;"","请填写"&amp;_xlpm.missing,IF(NOT(OR(_xlpm.grpA,_xlpm.grpB,_xlpm.grpC)),"组别不对",IF(_xlpm.blankCount=7,"您还没有填报项目",IF(_xlpm.badY&gt;0,"填报项目请写Y",IF(_xlpm.wrongProj&lt;&gt;"","您的组别不可填报"&amp;_xlpm.wrongProj,"对")))))))</f>
        <v/>
      </c>
    </row>
    <row r="72" spans="6:18">
      <c r="R72" s="2" t="str" cm="1">
        <f t="array" ref="R72">IF(AND(TRIM(A72&amp;"")="",TRIM(B72&amp;"")=""),"",_xlfn.LET(_xlpm.missing,_xlfn.TEXTJOIN("、",TRUE,IF(TRIM(C72&amp;"")="","联系方式",""),IF(TRIM(D72&amp;"")="","民族",""),IF(TRIM(E72&amp;"")="","紧急联系人电话","")),_xlpm.grpA,OR(TRIM(G72&amp;"")="成年男子组",TRIM(G72&amp;"")="成年女子组",TRIM(G72&amp;"")="青年男子甲组",TRIM(G72&amp;"")="青年女子甲组",TRIM(G72&amp;"")="青年男子乙组",TRIM(G72&amp;"")="青年女子乙组",TRIM(G72&amp;"")="少年男子甲组",TRIM(G72&amp;"")="少年男子甲组",TRIM(G72&amp;"")="少年男子乙组",TRIM(G72&amp;"")="少年女子乙组"),_xlpm.grpB,OR(TRIM(G72&amp;"")="少年男子丙组",TRIM(G72&amp;"")="少年女子丙组"),_xlpm.grpC,OR(TRIM(G72&amp;"")="少年男子丁组",TRIM(G72&amp;"")="少年女子丁组",TRIM(G72&amp;"")="推广男子组",TRIM(G72&amp;"")="推广女子组"),_xlpm.blankCount,SUMPRODUCT(--(TRIM(H72:N72&amp;"")="")),_xlpm.badY,SUMPRODUCT(--(TRIM(H72:N72&amp;"")&lt;&gt;""),--(UPPER(TRIM(H72:N72&amp;""))&lt;&gt;"Y")),_xlpm.wrongProj,_xlfn.TEXTJOIN("、",TRUE,IF(AND(UPPER(TRIM(H72&amp;""))="Y",NOT(_xlpm.grpC)),"300米计时赛",""),IF(AND(UPPER(TRIM(I72&amp;""))="Y",NOT(_xlpm.grpA)),"5000米积分赛",""),IF(AND(UPPER(TRIM(K72&amp;""))="Y",NOT(_xlpm.grpA)),"10000米淘汰赛",""),IF(AND(UPPER(TRIM(M72&amp;""))="Y",NOT(OR(_xlpm.grpA,_xlpm.grpB))),"3000米接力赛",""),IF(AND(UPPER(TRIM(N72&amp;""))="Y",NOT(_xlpm.grpB)),"3000米淘汰赛","")),IF(_xlpm.missing&lt;&gt;"","请填写"&amp;_xlpm.missing,IF(NOT(OR(_xlpm.grpA,_xlpm.grpB,_xlpm.grpC)),"组别不对",IF(_xlpm.blankCount=7,"您还没有填报项目",IF(_xlpm.badY&gt;0,"填报项目请写Y",IF(_xlpm.wrongProj&lt;&gt;"","您的组别不可填报"&amp;_xlpm.wrongProj,"对")))))))</f>
        <v/>
      </c>
    </row>
    <row r="73" spans="6:18">
      <c r="R73" s="2" t="str" cm="1">
        <f t="array" ref="R73">IF(AND(A73="",B73=""),"",IF(_xlfn.TEXTJOIN("；",TRUE,IF(C73="","请填写联系方式",""),IF(D73="","请填写民族",""),IF(E73="","请填写紧急联系人电话",""),IF(SUMPRODUCT(--(H73:N73&lt;&gt;"")*--(UPPER(ASC(H73:N73))&lt;&gt;"Y"))&gt;0,"填报项目请填写Y",""),IF(SUMPRODUCT(--(TRIM(H73:N73)&lt;&gt;""))=0,"您还未填报项目",""),IF(AND(SUMPRODUCT(--(UPPER(ASC(H73:N73))="Y"))&gt;0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,AND(ISNUMBER(SEARCH("少年",G73)),ISNUMBER(SEARCH("丙",G73))),AND(ISNUMBER(SEARCH("少年",G73)),ISNUMBER(SEARCH("丁",G73))),ISNUMBER(SEARCH("儿童",G73))))),"请选择正确的参赛组别",""),IF(_xlfn.TEXTJOIN("、",TRUE,IF(AND(UPPER(ASC(H73))="Y",NOT(AND(ISNUMBER(SEARCH("少年",G73)),ISNUMBER(SEARCH("丁",G73))))),"200米计时赛",""),IF(AND(UPPER(ASC(I73))="Y",NOT(OR(AND(ISNUMBER(SEARCH("少年",G73)),ISNUMBER(SEARCH("丙",G73))),ISNUMBER(SEARCH("儿童",G73))))),"300米计时赛",""),IF(AND(UPPER(ASC(J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5000米积分赛",""),IF(AND(UPPER(ASC(L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10000米淘汰赛",""),IF(AND(UPPER(ASC(N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,AND(ISNUMBER(SEARCH("少年",G73)),ISNUMBER(SEARCH("丙",G73)))))),"3000米接力赛",""),IF(AND(UPPER(ASC(#REF!))="Y",NOT(AND(ISNUMBER(SEARCH("少年",G73)),ISNUMBER(SEARCH("丙",G73))))),"3000米淘汰赛",""))&lt;&gt;"","您的组别不可填报"&amp;_xlfn.TEXTJOIN("、",TRUE,IF(AND(UPPER(ASC(H73))="Y",NOT(AND(ISNUMBER(SEARCH("少年",G73)),ISNUMBER(SEARCH("丁",G73))))),"200米计时赛",""),IF(AND(UPPER(ASC(I73))="Y",NOT(OR(AND(ISNUMBER(SEARCH("少年",G73)),ISNUMBER(SEARCH("丙",G73))),ISNUMBER(SEARCH("儿童",G73))))),"300米计时赛",""),IF(AND(UPPER(ASC(J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5000米积分赛",""),IF(AND(UPPER(ASC(L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10000米淘汰赛",""),IF(AND(UPPER(ASC(N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,AND(ISNUMBER(SEARCH("少年",G73)),ISNUMBER(SEARCH("丙",G73)))))),"3000米接力赛",""),IF(AND(UPPER(ASC(#REF!))="Y",NOT(AND(ISNUMBER(SEARCH("少年",G73)),ISNUMBER(SEARCH("丙",G73))))),"3000米淘汰赛",""))&amp;"项目",""))="","对",_xlfn.TEXTJOIN("；",TRUE,IF(C73="","请填写联系方式",""),IF(D73="","请填写民族",""),IF(E73="","请填写紧急联系人电话",""),IF(SUMPRODUCT(--(H73:N73&lt;&gt;"")*--(UPPER(ASC(H73:N73))&lt;&gt;"Y"))&gt;0,"填报项目请填写Y",""),IF(SUMPRODUCT(--(TRIM(H73:N73)&lt;&gt;""))=0,"您还未填报项目",""),IF(AND(SUMPRODUCT(--(UPPER(ASC(H73:N73))="Y"))&gt;0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,AND(ISNUMBER(SEARCH("少年",G73)),ISNUMBER(SEARCH("丙",G73))),AND(ISNUMBER(SEARCH("少年",G73)),ISNUMBER(SEARCH("丁",G73))),ISNUMBER(SEARCH("儿童",G73))))),"请选择正确的参赛组别",""),IF(_xlfn.TEXTJOIN("、",TRUE,IF(AND(UPPER(ASC(H73))="Y",NOT(AND(ISNUMBER(SEARCH("少年",G73)),ISNUMBER(SEARCH("丁",G73))))),"200米计时赛",""),IF(AND(UPPER(ASC(I73))="Y",NOT(OR(AND(ISNUMBER(SEARCH("少年",G73)),ISNUMBER(SEARCH("丙",G73))),ISNUMBER(SEARCH("儿童",G73))))),"300米计时赛",""),IF(AND(UPPER(ASC(J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5000米积分赛",""),IF(AND(UPPER(ASC(L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10000米淘汰赛",""),IF(AND(UPPER(ASC(N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,AND(ISNUMBER(SEARCH("少年",G73)),ISNUMBER(SEARCH("丙",G73)))))),"3000米接力赛",""),IF(AND(UPPER(ASC(#REF!))="Y",NOT(AND(ISNUMBER(SEARCH("少年",G73)),ISNUMBER(SEARCH("丙",G73))))),"3000米淘汰赛",""))&lt;&gt;"","您的组别不可填报"&amp;_xlfn.TEXTJOIN("、",TRUE,IF(AND(UPPER(ASC(H73))="Y",NOT(AND(ISNUMBER(SEARCH("少年",G73)),ISNUMBER(SEARCH("丁",G73))))),"200米计时赛",""),IF(AND(UPPER(ASC(I73))="Y",NOT(OR(AND(ISNUMBER(SEARCH("少年",G73)),ISNUMBER(SEARCH("丙",G73))),ISNUMBER(SEARCH("儿童",G73))))),"300米计时赛",""),IF(AND(UPPER(ASC(J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5000米积分赛",""),IF(AND(UPPER(ASC(L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))),"10000米淘汰赛",""),IF(AND(UPPER(ASC(N73))="Y",NOT(OR(ISNUMBER(SEARCH("成年",G73)),AND(ISNUMBER(SEARCH("青年",G73)),ISNUMBER(SEARCH("甲",G73))),AND(ISNUMBER(SEARCH("青年",G73)),ISNUMBER(SEARCH("乙",G73))),AND(ISNUMBER(SEARCH("少年",G73)),ISNUMBER(SEARCH("甲",G73))),AND(ISNUMBER(SEARCH("少年",G73)),ISNUMBER(SEARCH("乙",G73))),AND(ISNUMBER(SEARCH("少年",G73)),ISNUMBER(SEARCH("丙",G73)))))),"3000米接力赛",""),IF(AND(UPPER(ASC(#REF!))="Y",NOT(AND(ISNUMBER(SEARCH("少年",G73)),ISNUMBER(SEARCH("丙",G73))))),"3000米淘汰赛",""))&amp;"项目",""))))</f>
        <v/>
      </c>
    </row>
    <row r="74" spans="6:18">
      <c r="R74" s="2" t="str" cm="1">
        <f t="array" ref="R74">IF(AND(A74="",B74=""),"",IF(_xlfn.TEXTJOIN("；",TRUE,IF(C74="","请填写联系方式",""),IF(D74="","请填写民族",""),IF(E74="","请填写紧急联系人电话",""),IF(SUMPRODUCT(--(H74:N74&lt;&gt;"")*--(UPPER(ASC(H74:N74))&lt;&gt;"Y"))&gt;0,"填报项目请填写Y",""),IF(SUMPRODUCT(--(TRIM(H74:N74)&lt;&gt;""))=0,"您还未填报项目",""),IF(AND(SUMPRODUCT(--(UPPER(ASC(H74:N74))="Y"))&gt;0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,AND(ISNUMBER(SEARCH("少年",G74)),ISNUMBER(SEARCH("丙",G74))),AND(ISNUMBER(SEARCH("少年",G74)),ISNUMBER(SEARCH("丁",G74))),ISNUMBER(SEARCH("儿童",G74))))),"请选择正确的参赛组别",""),IF(_xlfn.TEXTJOIN("、",TRUE,IF(AND(UPPER(ASC(H74))="Y",NOT(AND(ISNUMBER(SEARCH("少年",G74)),ISNUMBER(SEARCH("丁",G74))))),"200米计时赛",""),IF(AND(UPPER(ASC(I74))="Y",NOT(OR(AND(ISNUMBER(SEARCH("少年",G74)),ISNUMBER(SEARCH("丙",G74))),ISNUMBER(SEARCH("儿童",G74))))),"300米计时赛",""),IF(AND(UPPER(ASC(J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5000米积分赛",""),IF(AND(UPPER(ASC(L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10000米淘汰赛",""),IF(AND(UPPER(ASC(N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,AND(ISNUMBER(SEARCH("少年",G74)),ISNUMBER(SEARCH("丙",G74)))))),"3000米接力赛",""),IF(AND(UPPER(ASC(#REF!))="Y",NOT(AND(ISNUMBER(SEARCH("少年",G74)),ISNUMBER(SEARCH("丙",G74))))),"3000米淘汰赛",""))&lt;&gt;"","您的组别不可填报"&amp;_xlfn.TEXTJOIN("、",TRUE,IF(AND(UPPER(ASC(H74))="Y",NOT(AND(ISNUMBER(SEARCH("少年",G74)),ISNUMBER(SEARCH("丁",G74))))),"200米计时赛",""),IF(AND(UPPER(ASC(I74))="Y",NOT(OR(AND(ISNUMBER(SEARCH("少年",G74)),ISNUMBER(SEARCH("丙",G74))),ISNUMBER(SEARCH("儿童",G74))))),"300米计时赛",""),IF(AND(UPPER(ASC(J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5000米积分赛",""),IF(AND(UPPER(ASC(L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10000米淘汰赛",""),IF(AND(UPPER(ASC(N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,AND(ISNUMBER(SEARCH("少年",G74)),ISNUMBER(SEARCH("丙",G74)))))),"3000米接力赛",""),IF(AND(UPPER(ASC(#REF!))="Y",NOT(AND(ISNUMBER(SEARCH("少年",G74)),ISNUMBER(SEARCH("丙",G74))))),"3000米淘汰赛",""))&amp;"项目",""))="","对",_xlfn.TEXTJOIN("；",TRUE,IF(C74="","请填写联系方式",""),IF(D74="","请填写民族",""),IF(E74="","请填写紧急联系人电话",""),IF(SUMPRODUCT(--(H74:N74&lt;&gt;"")*--(UPPER(ASC(H74:N74))&lt;&gt;"Y"))&gt;0,"填报项目请填写Y",""),IF(SUMPRODUCT(--(TRIM(H74:N74)&lt;&gt;""))=0,"您还未填报项目",""),IF(AND(SUMPRODUCT(--(UPPER(ASC(H74:N74))="Y"))&gt;0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,AND(ISNUMBER(SEARCH("少年",G74)),ISNUMBER(SEARCH("丙",G74))),AND(ISNUMBER(SEARCH("少年",G74)),ISNUMBER(SEARCH("丁",G74))),ISNUMBER(SEARCH("儿童",G74))))),"请选择正确的参赛组别",""),IF(_xlfn.TEXTJOIN("、",TRUE,IF(AND(UPPER(ASC(H74))="Y",NOT(AND(ISNUMBER(SEARCH("少年",G74)),ISNUMBER(SEARCH("丁",G74))))),"200米计时赛",""),IF(AND(UPPER(ASC(I74))="Y",NOT(OR(AND(ISNUMBER(SEARCH("少年",G74)),ISNUMBER(SEARCH("丙",G74))),ISNUMBER(SEARCH("儿童",G74))))),"300米计时赛",""),IF(AND(UPPER(ASC(J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5000米积分赛",""),IF(AND(UPPER(ASC(L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10000米淘汰赛",""),IF(AND(UPPER(ASC(N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,AND(ISNUMBER(SEARCH("少年",G74)),ISNUMBER(SEARCH("丙",G74)))))),"3000米接力赛",""),IF(AND(UPPER(ASC(#REF!))="Y",NOT(AND(ISNUMBER(SEARCH("少年",G74)),ISNUMBER(SEARCH("丙",G74))))),"3000米淘汰赛",""))&lt;&gt;"","您的组别不可填报"&amp;_xlfn.TEXTJOIN("、",TRUE,IF(AND(UPPER(ASC(H74))="Y",NOT(AND(ISNUMBER(SEARCH("少年",G74)),ISNUMBER(SEARCH("丁",G74))))),"200米计时赛",""),IF(AND(UPPER(ASC(I74))="Y",NOT(OR(AND(ISNUMBER(SEARCH("少年",G74)),ISNUMBER(SEARCH("丙",G74))),ISNUMBER(SEARCH("儿童",G74))))),"300米计时赛",""),IF(AND(UPPER(ASC(J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5000米积分赛",""),IF(AND(UPPER(ASC(L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))),"10000米淘汰赛",""),IF(AND(UPPER(ASC(N74))="Y",NOT(OR(ISNUMBER(SEARCH("成年",G74)),AND(ISNUMBER(SEARCH("青年",G74)),ISNUMBER(SEARCH("甲",G74))),AND(ISNUMBER(SEARCH("青年",G74)),ISNUMBER(SEARCH("乙",G74))),AND(ISNUMBER(SEARCH("少年",G74)),ISNUMBER(SEARCH("甲",G74))),AND(ISNUMBER(SEARCH("少年",G74)),ISNUMBER(SEARCH("乙",G74))),AND(ISNUMBER(SEARCH("少年",G74)),ISNUMBER(SEARCH("丙",G74)))))),"3000米接力赛",""),IF(AND(UPPER(ASC(#REF!))="Y",NOT(AND(ISNUMBER(SEARCH("少年",G74)),ISNUMBER(SEARCH("丙",G74))))),"3000米淘汰赛",""))&amp;"项目",""))))</f>
        <v/>
      </c>
    </row>
    <row r="75" spans="6:18">
      <c r="R75" s="2" t="str" cm="1">
        <f t="array" ref="R75">IF(AND(A75="",B75=""),"",IF(_xlfn.TEXTJOIN("；",TRUE,IF(C75="","请填写联系方式",""),IF(D75="","请填写民族",""),IF(E75="","请填写紧急联系人电话",""),IF(SUMPRODUCT(--(H75:N75&lt;&gt;"")*--(UPPER(ASC(H75:N75))&lt;&gt;"Y"))&gt;0,"填报项目请填写Y",""),IF(SUMPRODUCT(--(TRIM(H75:N75)&lt;&gt;""))=0,"您还未填报项目",""),IF(AND(SUMPRODUCT(--(UPPER(ASC(H75:N75))="Y"))&gt;0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,AND(ISNUMBER(SEARCH("少年",G75)),ISNUMBER(SEARCH("丙",G75))),AND(ISNUMBER(SEARCH("少年",G75)),ISNUMBER(SEARCH("丁",G75))),ISNUMBER(SEARCH("儿童",G75))))),"请选择正确的参赛组别",""),IF(_xlfn.TEXTJOIN("、",TRUE,IF(AND(UPPER(ASC(H75))="Y",NOT(AND(ISNUMBER(SEARCH("少年",G75)),ISNUMBER(SEARCH("丁",G75))))),"200米计时赛",""),IF(AND(UPPER(ASC(I75))="Y",NOT(OR(AND(ISNUMBER(SEARCH("少年",G75)),ISNUMBER(SEARCH("丙",G75))),ISNUMBER(SEARCH("儿童",G75))))),"300米计时赛",""),IF(AND(UPPER(ASC(J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5000米积分赛",""),IF(AND(UPPER(ASC(L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10000米淘汰赛",""),IF(AND(UPPER(ASC(N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,AND(ISNUMBER(SEARCH("少年",G75)),ISNUMBER(SEARCH("丙",G75)))))),"3000米接力赛",""),IF(AND(UPPER(ASC(#REF!))="Y",NOT(AND(ISNUMBER(SEARCH("少年",G75)),ISNUMBER(SEARCH("丙",G75))))),"3000米淘汰赛",""))&lt;&gt;"","您的组别不可填报"&amp;_xlfn.TEXTJOIN("、",TRUE,IF(AND(UPPER(ASC(H75))="Y",NOT(AND(ISNUMBER(SEARCH("少年",G75)),ISNUMBER(SEARCH("丁",G75))))),"200米计时赛",""),IF(AND(UPPER(ASC(I75))="Y",NOT(OR(AND(ISNUMBER(SEARCH("少年",G75)),ISNUMBER(SEARCH("丙",G75))),ISNUMBER(SEARCH("儿童",G75))))),"300米计时赛",""),IF(AND(UPPER(ASC(J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5000米积分赛",""),IF(AND(UPPER(ASC(L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10000米淘汰赛",""),IF(AND(UPPER(ASC(N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,AND(ISNUMBER(SEARCH("少年",G75)),ISNUMBER(SEARCH("丙",G75)))))),"3000米接力赛",""),IF(AND(UPPER(ASC(#REF!))="Y",NOT(AND(ISNUMBER(SEARCH("少年",G75)),ISNUMBER(SEARCH("丙",G75))))),"3000米淘汰赛",""))&amp;"项目",""))="","对",_xlfn.TEXTJOIN("；",TRUE,IF(C75="","请填写联系方式",""),IF(D75="","请填写民族",""),IF(E75="","请填写紧急联系人电话",""),IF(SUMPRODUCT(--(H75:N75&lt;&gt;"")*--(UPPER(ASC(H75:N75))&lt;&gt;"Y"))&gt;0,"填报项目请填写Y",""),IF(SUMPRODUCT(--(TRIM(H75:N75)&lt;&gt;""))=0,"您还未填报项目",""),IF(AND(SUMPRODUCT(--(UPPER(ASC(H75:N75))="Y"))&gt;0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,AND(ISNUMBER(SEARCH("少年",G75)),ISNUMBER(SEARCH("丙",G75))),AND(ISNUMBER(SEARCH("少年",G75)),ISNUMBER(SEARCH("丁",G75))),ISNUMBER(SEARCH("儿童",G75))))),"请选择正确的参赛组别",""),IF(_xlfn.TEXTJOIN("、",TRUE,IF(AND(UPPER(ASC(H75))="Y",NOT(AND(ISNUMBER(SEARCH("少年",G75)),ISNUMBER(SEARCH("丁",G75))))),"200米计时赛",""),IF(AND(UPPER(ASC(I75))="Y",NOT(OR(AND(ISNUMBER(SEARCH("少年",G75)),ISNUMBER(SEARCH("丙",G75))),ISNUMBER(SEARCH("儿童",G75))))),"300米计时赛",""),IF(AND(UPPER(ASC(J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5000米积分赛",""),IF(AND(UPPER(ASC(L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10000米淘汰赛",""),IF(AND(UPPER(ASC(N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,AND(ISNUMBER(SEARCH("少年",G75)),ISNUMBER(SEARCH("丙",G75)))))),"3000米接力赛",""),IF(AND(UPPER(ASC(#REF!))="Y",NOT(AND(ISNUMBER(SEARCH("少年",G75)),ISNUMBER(SEARCH("丙",G75))))),"3000米淘汰赛",""))&lt;&gt;"","您的组别不可填报"&amp;_xlfn.TEXTJOIN("、",TRUE,IF(AND(UPPER(ASC(H75))="Y",NOT(AND(ISNUMBER(SEARCH("少年",G75)),ISNUMBER(SEARCH("丁",G75))))),"200米计时赛",""),IF(AND(UPPER(ASC(I75))="Y",NOT(OR(AND(ISNUMBER(SEARCH("少年",G75)),ISNUMBER(SEARCH("丙",G75))),ISNUMBER(SEARCH("儿童",G75))))),"300米计时赛",""),IF(AND(UPPER(ASC(J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5000米积分赛",""),IF(AND(UPPER(ASC(L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))),"10000米淘汰赛",""),IF(AND(UPPER(ASC(N75))="Y",NOT(OR(ISNUMBER(SEARCH("成年",G75)),AND(ISNUMBER(SEARCH("青年",G75)),ISNUMBER(SEARCH("甲",G75))),AND(ISNUMBER(SEARCH("青年",G75)),ISNUMBER(SEARCH("乙",G75))),AND(ISNUMBER(SEARCH("少年",G75)),ISNUMBER(SEARCH("甲",G75))),AND(ISNUMBER(SEARCH("少年",G75)),ISNUMBER(SEARCH("乙",G75))),AND(ISNUMBER(SEARCH("少年",G75)),ISNUMBER(SEARCH("丙",G75)))))),"3000米接力赛",""),IF(AND(UPPER(ASC(#REF!))="Y",NOT(AND(ISNUMBER(SEARCH("少年",G75)),ISNUMBER(SEARCH("丙",G75))))),"3000米淘汰赛",""))&amp;"项目",""))))</f>
        <v/>
      </c>
    </row>
    <row r="76" spans="6:18">
      <c r="R76" s="2" t="str" cm="1">
        <f t="array" ref="R76">IF(AND(A76="",B76=""),"",IF(_xlfn.TEXTJOIN("；",TRUE,IF(C76="","请填写联系方式",""),IF(D76="","请填写民族",""),IF(E76="","请填写紧急联系人电话",""),IF(SUMPRODUCT(--(H76:N76&lt;&gt;"")*--(UPPER(ASC(H76:N76))&lt;&gt;"Y"))&gt;0,"填报项目请填写Y",""),IF(SUMPRODUCT(--(TRIM(H76:N76)&lt;&gt;""))=0,"您还未填报项目",""),IF(AND(SUMPRODUCT(--(UPPER(ASC(H76:N76))="Y"))&gt;0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,AND(ISNUMBER(SEARCH("少年",G76)),ISNUMBER(SEARCH("丙",G76))),AND(ISNUMBER(SEARCH("少年",G76)),ISNUMBER(SEARCH("丁",G76))),ISNUMBER(SEARCH("儿童",G76))))),"请选择正确的参赛组别",""),IF(_xlfn.TEXTJOIN("、",TRUE,IF(AND(UPPER(ASC(H76))="Y",NOT(AND(ISNUMBER(SEARCH("少年",G76)),ISNUMBER(SEARCH("丁",G76))))),"200米计时赛",""),IF(AND(UPPER(ASC(I76))="Y",NOT(OR(AND(ISNUMBER(SEARCH("少年",G76)),ISNUMBER(SEARCH("丙",G76))),ISNUMBER(SEARCH("儿童",G76))))),"300米计时赛",""),IF(AND(UPPER(ASC(J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5000米积分赛",""),IF(AND(UPPER(ASC(L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10000米淘汰赛",""),IF(AND(UPPER(ASC(N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,AND(ISNUMBER(SEARCH("少年",G76)),ISNUMBER(SEARCH("丙",G76)))))),"3000米接力赛",""),IF(AND(UPPER(ASC(#REF!))="Y",NOT(AND(ISNUMBER(SEARCH("少年",G76)),ISNUMBER(SEARCH("丙",G76))))),"3000米淘汰赛",""))&lt;&gt;"","您的组别不可填报"&amp;_xlfn.TEXTJOIN("、",TRUE,IF(AND(UPPER(ASC(H76))="Y",NOT(AND(ISNUMBER(SEARCH("少年",G76)),ISNUMBER(SEARCH("丁",G76))))),"200米计时赛",""),IF(AND(UPPER(ASC(I76))="Y",NOT(OR(AND(ISNUMBER(SEARCH("少年",G76)),ISNUMBER(SEARCH("丙",G76))),ISNUMBER(SEARCH("儿童",G76))))),"300米计时赛",""),IF(AND(UPPER(ASC(J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5000米积分赛",""),IF(AND(UPPER(ASC(L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10000米淘汰赛",""),IF(AND(UPPER(ASC(N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,AND(ISNUMBER(SEARCH("少年",G76)),ISNUMBER(SEARCH("丙",G76)))))),"3000米接力赛",""),IF(AND(UPPER(ASC(#REF!))="Y",NOT(AND(ISNUMBER(SEARCH("少年",G76)),ISNUMBER(SEARCH("丙",G76))))),"3000米淘汰赛",""))&amp;"项目",""))="","对",_xlfn.TEXTJOIN("；",TRUE,IF(C76="","请填写联系方式",""),IF(D76="","请填写民族",""),IF(E76="","请填写紧急联系人电话",""),IF(SUMPRODUCT(--(H76:N76&lt;&gt;"")*--(UPPER(ASC(H76:N76))&lt;&gt;"Y"))&gt;0,"填报项目请填写Y",""),IF(SUMPRODUCT(--(TRIM(H76:N76)&lt;&gt;""))=0,"您还未填报项目",""),IF(AND(SUMPRODUCT(--(UPPER(ASC(H76:N76))="Y"))&gt;0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,AND(ISNUMBER(SEARCH("少年",G76)),ISNUMBER(SEARCH("丙",G76))),AND(ISNUMBER(SEARCH("少年",G76)),ISNUMBER(SEARCH("丁",G76))),ISNUMBER(SEARCH("儿童",G76))))),"请选择正确的参赛组别",""),IF(_xlfn.TEXTJOIN("、",TRUE,IF(AND(UPPER(ASC(H76))="Y",NOT(AND(ISNUMBER(SEARCH("少年",G76)),ISNUMBER(SEARCH("丁",G76))))),"200米计时赛",""),IF(AND(UPPER(ASC(I76))="Y",NOT(OR(AND(ISNUMBER(SEARCH("少年",G76)),ISNUMBER(SEARCH("丙",G76))),ISNUMBER(SEARCH("儿童",G76))))),"300米计时赛",""),IF(AND(UPPER(ASC(J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5000米积分赛",""),IF(AND(UPPER(ASC(L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10000米淘汰赛",""),IF(AND(UPPER(ASC(N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,AND(ISNUMBER(SEARCH("少年",G76)),ISNUMBER(SEARCH("丙",G76)))))),"3000米接力赛",""),IF(AND(UPPER(ASC(#REF!))="Y",NOT(AND(ISNUMBER(SEARCH("少年",G76)),ISNUMBER(SEARCH("丙",G76))))),"3000米淘汰赛",""))&lt;&gt;"","您的组别不可填报"&amp;_xlfn.TEXTJOIN("、",TRUE,IF(AND(UPPER(ASC(H76))="Y",NOT(AND(ISNUMBER(SEARCH("少年",G76)),ISNUMBER(SEARCH("丁",G76))))),"200米计时赛",""),IF(AND(UPPER(ASC(I76))="Y",NOT(OR(AND(ISNUMBER(SEARCH("少年",G76)),ISNUMBER(SEARCH("丙",G76))),ISNUMBER(SEARCH("儿童",G76))))),"300米计时赛",""),IF(AND(UPPER(ASC(J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5000米积分赛",""),IF(AND(UPPER(ASC(L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))),"10000米淘汰赛",""),IF(AND(UPPER(ASC(N76))="Y",NOT(OR(ISNUMBER(SEARCH("成年",G76)),AND(ISNUMBER(SEARCH("青年",G76)),ISNUMBER(SEARCH("甲",G76))),AND(ISNUMBER(SEARCH("青年",G76)),ISNUMBER(SEARCH("乙",G76))),AND(ISNUMBER(SEARCH("少年",G76)),ISNUMBER(SEARCH("甲",G76))),AND(ISNUMBER(SEARCH("少年",G76)),ISNUMBER(SEARCH("乙",G76))),AND(ISNUMBER(SEARCH("少年",G76)),ISNUMBER(SEARCH("丙",G76)))))),"3000米接力赛",""),IF(AND(UPPER(ASC(#REF!))="Y",NOT(AND(ISNUMBER(SEARCH("少年",G76)),ISNUMBER(SEARCH("丙",G76))))),"3000米淘汰赛",""))&amp;"项目",""))))</f>
        <v/>
      </c>
    </row>
    <row r="77" spans="6:18">
      <c r="R77" s="2" t="str" cm="1">
        <f t="array" ref="R77">IF(AND(A77="",B77=""),"",IF(_xlfn.TEXTJOIN("；",TRUE,IF(C77="","请填写联系方式",""),IF(D77="","请填写民族",""),IF(E77="","请填写紧急联系人电话",""),IF(SUMPRODUCT(--(H77:N77&lt;&gt;"")*--(UPPER(ASC(H77:N77))&lt;&gt;"Y"))&gt;0,"填报项目请填写Y",""),IF(SUMPRODUCT(--(TRIM(H77:N77)&lt;&gt;""))=0,"您还未填报项目",""),IF(AND(SUMPRODUCT(--(UPPER(ASC(H77:N77))="Y"))&gt;0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,AND(ISNUMBER(SEARCH("少年",G77)),ISNUMBER(SEARCH("丙",G77))),AND(ISNUMBER(SEARCH("少年",G77)),ISNUMBER(SEARCH("丁",G77))),ISNUMBER(SEARCH("儿童",G77))))),"请选择正确的参赛组别",""),IF(_xlfn.TEXTJOIN("、",TRUE,IF(AND(UPPER(ASC(H77))="Y",NOT(AND(ISNUMBER(SEARCH("少年",G77)),ISNUMBER(SEARCH("丁",G77))))),"200米计时赛",""),IF(AND(UPPER(ASC(I77))="Y",NOT(OR(AND(ISNUMBER(SEARCH("少年",G77)),ISNUMBER(SEARCH("丙",G77))),ISNUMBER(SEARCH("儿童",G77))))),"300米计时赛",""),IF(AND(UPPER(ASC(J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5000米积分赛",""),IF(AND(UPPER(ASC(L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10000米淘汰赛",""),IF(AND(UPPER(ASC(N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,AND(ISNUMBER(SEARCH("少年",G77)),ISNUMBER(SEARCH("丙",G77)))))),"3000米接力赛",""),IF(AND(UPPER(ASC(#REF!))="Y",NOT(AND(ISNUMBER(SEARCH("少年",G77)),ISNUMBER(SEARCH("丙",G77))))),"3000米淘汰赛",""))&lt;&gt;"","您的组别不可填报"&amp;_xlfn.TEXTJOIN("、",TRUE,IF(AND(UPPER(ASC(H77))="Y",NOT(AND(ISNUMBER(SEARCH("少年",G77)),ISNUMBER(SEARCH("丁",G77))))),"200米计时赛",""),IF(AND(UPPER(ASC(I77))="Y",NOT(OR(AND(ISNUMBER(SEARCH("少年",G77)),ISNUMBER(SEARCH("丙",G77))),ISNUMBER(SEARCH("儿童",G77))))),"300米计时赛",""),IF(AND(UPPER(ASC(J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5000米积分赛",""),IF(AND(UPPER(ASC(L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10000米淘汰赛",""),IF(AND(UPPER(ASC(N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,AND(ISNUMBER(SEARCH("少年",G77)),ISNUMBER(SEARCH("丙",G77)))))),"3000米接力赛",""),IF(AND(UPPER(ASC(#REF!))="Y",NOT(AND(ISNUMBER(SEARCH("少年",G77)),ISNUMBER(SEARCH("丙",G77))))),"3000米淘汰赛",""))&amp;"项目",""))="","对",_xlfn.TEXTJOIN("；",TRUE,IF(C77="","请填写联系方式",""),IF(D77="","请填写民族",""),IF(E77="","请填写紧急联系人电话",""),IF(SUMPRODUCT(--(H77:N77&lt;&gt;"")*--(UPPER(ASC(H77:N77))&lt;&gt;"Y"))&gt;0,"填报项目请填写Y",""),IF(SUMPRODUCT(--(TRIM(H77:N77)&lt;&gt;""))=0,"您还未填报项目",""),IF(AND(SUMPRODUCT(--(UPPER(ASC(H77:N77))="Y"))&gt;0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,AND(ISNUMBER(SEARCH("少年",G77)),ISNUMBER(SEARCH("丙",G77))),AND(ISNUMBER(SEARCH("少年",G77)),ISNUMBER(SEARCH("丁",G77))),ISNUMBER(SEARCH("儿童",G77))))),"请选择正确的参赛组别",""),IF(_xlfn.TEXTJOIN("、",TRUE,IF(AND(UPPER(ASC(H77))="Y",NOT(AND(ISNUMBER(SEARCH("少年",G77)),ISNUMBER(SEARCH("丁",G77))))),"200米计时赛",""),IF(AND(UPPER(ASC(I77))="Y",NOT(OR(AND(ISNUMBER(SEARCH("少年",G77)),ISNUMBER(SEARCH("丙",G77))),ISNUMBER(SEARCH("儿童",G77))))),"300米计时赛",""),IF(AND(UPPER(ASC(J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5000米积分赛",""),IF(AND(UPPER(ASC(L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10000米淘汰赛",""),IF(AND(UPPER(ASC(N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,AND(ISNUMBER(SEARCH("少年",G77)),ISNUMBER(SEARCH("丙",G77)))))),"3000米接力赛",""),IF(AND(UPPER(ASC(#REF!))="Y",NOT(AND(ISNUMBER(SEARCH("少年",G77)),ISNUMBER(SEARCH("丙",G77))))),"3000米淘汰赛",""))&lt;&gt;"","您的组别不可填报"&amp;_xlfn.TEXTJOIN("、",TRUE,IF(AND(UPPER(ASC(H77))="Y",NOT(AND(ISNUMBER(SEARCH("少年",G77)),ISNUMBER(SEARCH("丁",G77))))),"200米计时赛",""),IF(AND(UPPER(ASC(I77))="Y",NOT(OR(AND(ISNUMBER(SEARCH("少年",G77)),ISNUMBER(SEARCH("丙",G77))),ISNUMBER(SEARCH("儿童",G77))))),"300米计时赛",""),IF(AND(UPPER(ASC(J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5000米积分赛",""),IF(AND(UPPER(ASC(L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))),"10000米淘汰赛",""),IF(AND(UPPER(ASC(N77))="Y",NOT(OR(ISNUMBER(SEARCH("成年",G77)),AND(ISNUMBER(SEARCH("青年",G77)),ISNUMBER(SEARCH("甲",G77))),AND(ISNUMBER(SEARCH("青年",G77)),ISNUMBER(SEARCH("乙",G77))),AND(ISNUMBER(SEARCH("少年",G77)),ISNUMBER(SEARCH("甲",G77))),AND(ISNUMBER(SEARCH("少年",G77)),ISNUMBER(SEARCH("乙",G77))),AND(ISNUMBER(SEARCH("少年",G77)),ISNUMBER(SEARCH("丙",G77)))))),"3000米接力赛",""),IF(AND(UPPER(ASC(#REF!))="Y",NOT(AND(ISNUMBER(SEARCH("少年",G77)),ISNUMBER(SEARCH("丙",G77))))),"3000米淘汰赛",""))&amp;"项目",""))))</f>
        <v/>
      </c>
    </row>
    <row r="78" spans="6:18">
      <c r="R78" s="2" t="str" cm="1">
        <f t="array" ref="R78">IF(AND(A78="",B78=""),"",IF(_xlfn.TEXTJOIN("；",TRUE,IF(C78="","请填写联系方式",""),IF(D78="","请填写民族",""),IF(E78="","请填写紧急联系人电话",""),IF(SUMPRODUCT(--(H78:N78&lt;&gt;"")*--(UPPER(ASC(H78:N78))&lt;&gt;"Y"))&gt;0,"填报项目请填写Y",""),IF(SUMPRODUCT(--(TRIM(H78:N78)&lt;&gt;""))=0,"您还未填报项目",""),IF(AND(SUMPRODUCT(--(UPPER(ASC(H78:N78))="Y"))&gt;0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,AND(ISNUMBER(SEARCH("少年",G78)),ISNUMBER(SEARCH("丙",G78))),AND(ISNUMBER(SEARCH("少年",G78)),ISNUMBER(SEARCH("丁",G78))),ISNUMBER(SEARCH("儿童",G78))))),"请选择正确的参赛组别",""),IF(_xlfn.TEXTJOIN("、",TRUE,IF(AND(UPPER(ASC(H78))="Y",NOT(AND(ISNUMBER(SEARCH("少年",G78)),ISNUMBER(SEARCH("丁",G78))))),"200米计时赛",""),IF(AND(UPPER(ASC(I78))="Y",NOT(OR(AND(ISNUMBER(SEARCH("少年",G78)),ISNUMBER(SEARCH("丙",G78))),ISNUMBER(SEARCH("儿童",G78))))),"300米计时赛",""),IF(AND(UPPER(ASC(J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5000米积分赛",""),IF(AND(UPPER(ASC(L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10000米淘汰赛",""),IF(AND(UPPER(ASC(N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,AND(ISNUMBER(SEARCH("少年",G78)),ISNUMBER(SEARCH("丙",G78)))))),"3000米接力赛",""),IF(AND(UPPER(ASC(#REF!))="Y",NOT(AND(ISNUMBER(SEARCH("少年",G78)),ISNUMBER(SEARCH("丙",G78))))),"3000米淘汰赛",""))&lt;&gt;"","您的组别不可填报"&amp;_xlfn.TEXTJOIN("、",TRUE,IF(AND(UPPER(ASC(H78))="Y",NOT(AND(ISNUMBER(SEARCH("少年",G78)),ISNUMBER(SEARCH("丁",G78))))),"200米计时赛",""),IF(AND(UPPER(ASC(I78))="Y",NOT(OR(AND(ISNUMBER(SEARCH("少年",G78)),ISNUMBER(SEARCH("丙",G78))),ISNUMBER(SEARCH("儿童",G78))))),"300米计时赛",""),IF(AND(UPPER(ASC(J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5000米积分赛",""),IF(AND(UPPER(ASC(L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10000米淘汰赛",""),IF(AND(UPPER(ASC(N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,AND(ISNUMBER(SEARCH("少年",G78)),ISNUMBER(SEARCH("丙",G78)))))),"3000米接力赛",""),IF(AND(UPPER(ASC(#REF!))="Y",NOT(AND(ISNUMBER(SEARCH("少年",G78)),ISNUMBER(SEARCH("丙",G78))))),"3000米淘汰赛",""))&amp;"项目",""))="","对",_xlfn.TEXTJOIN("；",TRUE,IF(C78="","请填写联系方式",""),IF(D78="","请填写民族",""),IF(E78="","请填写紧急联系人电话",""),IF(SUMPRODUCT(--(H78:N78&lt;&gt;"")*--(UPPER(ASC(H78:N78))&lt;&gt;"Y"))&gt;0,"填报项目请填写Y",""),IF(SUMPRODUCT(--(TRIM(H78:N78)&lt;&gt;""))=0,"您还未填报项目",""),IF(AND(SUMPRODUCT(--(UPPER(ASC(H78:N78))="Y"))&gt;0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,AND(ISNUMBER(SEARCH("少年",G78)),ISNUMBER(SEARCH("丙",G78))),AND(ISNUMBER(SEARCH("少年",G78)),ISNUMBER(SEARCH("丁",G78))),ISNUMBER(SEARCH("儿童",G78))))),"请选择正确的参赛组别",""),IF(_xlfn.TEXTJOIN("、",TRUE,IF(AND(UPPER(ASC(H78))="Y",NOT(AND(ISNUMBER(SEARCH("少年",G78)),ISNUMBER(SEARCH("丁",G78))))),"200米计时赛",""),IF(AND(UPPER(ASC(I78))="Y",NOT(OR(AND(ISNUMBER(SEARCH("少年",G78)),ISNUMBER(SEARCH("丙",G78))),ISNUMBER(SEARCH("儿童",G78))))),"300米计时赛",""),IF(AND(UPPER(ASC(J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5000米积分赛",""),IF(AND(UPPER(ASC(L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10000米淘汰赛",""),IF(AND(UPPER(ASC(N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,AND(ISNUMBER(SEARCH("少年",G78)),ISNUMBER(SEARCH("丙",G78)))))),"3000米接力赛",""),IF(AND(UPPER(ASC(#REF!))="Y",NOT(AND(ISNUMBER(SEARCH("少年",G78)),ISNUMBER(SEARCH("丙",G78))))),"3000米淘汰赛",""))&lt;&gt;"","您的组别不可填报"&amp;_xlfn.TEXTJOIN("、",TRUE,IF(AND(UPPER(ASC(H78))="Y",NOT(AND(ISNUMBER(SEARCH("少年",G78)),ISNUMBER(SEARCH("丁",G78))))),"200米计时赛",""),IF(AND(UPPER(ASC(I78))="Y",NOT(OR(AND(ISNUMBER(SEARCH("少年",G78)),ISNUMBER(SEARCH("丙",G78))),ISNUMBER(SEARCH("儿童",G78))))),"300米计时赛",""),IF(AND(UPPER(ASC(J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5000米积分赛",""),IF(AND(UPPER(ASC(L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))),"10000米淘汰赛",""),IF(AND(UPPER(ASC(N78))="Y",NOT(OR(ISNUMBER(SEARCH("成年",G78)),AND(ISNUMBER(SEARCH("青年",G78)),ISNUMBER(SEARCH("甲",G78))),AND(ISNUMBER(SEARCH("青年",G78)),ISNUMBER(SEARCH("乙",G78))),AND(ISNUMBER(SEARCH("少年",G78)),ISNUMBER(SEARCH("甲",G78))),AND(ISNUMBER(SEARCH("少年",G78)),ISNUMBER(SEARCH("乙",G78))),AND(ISNUMBER(SEARCH("少年",G78)),ISNUMBER(SEARCH("丙",G78)))))),"3000米接力赛",""),IF(AND(UPPER(ASC(#REF!))="Y",NOT(AND(ISNUMBER(SEARCH("少年",G78)),ISNUMBER(SEARCH("丙",G78))))),"3000米淘汰赛",""))&amp;"项目",""))))</f>
        <v/>
      </c>
    </row>
    <row r="79" spans="6:18">
      <c r="R79" s="2" t="str" cm="1">
        <f t="array" ref="R79">IF(AND(A79="",B79=""),"",IF(_xlfn.TEXTJOIN("；",TRUE,IF(C79="","请填写联系方式",""),IF(D79="","请填写民族",""),IF(E79="","请填写紧急联系人电话",""),IF(SUMPRODUCT(--(H79:N79&lt;&gt;"")*--(UPPER(ASC(H79:N79))&lt;&gt;"Y"))&gt;0,"填报项目请填写Y",""),IF(SUMPRODUCT(--(TRIM(H79:N79)&lt;&gt;""))=0,"您还未填报项目",""),IF(AND(SUMPRODUCT(--(UPPER(ASC(H79:N79))="Y"))&gt;0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,AND(ISNUMBER(SEARCH("少年",G79)),ISNUMBER(SEARCH("丙",G79))),AND(ISNUMBER(SEARCH("少年",G79)),ISNUMBER(SEARCH("丁",G79))),ISNUMBER(SEARCH("儿童",G79))))),"请选择正确的参赛组别",""),IF(_xlfn.TEXTJOIN("、",TRUE,IF(AND(UPPER(ASC(H79))="Y",NOT(AND(ISNUMBER(SEARCH("少年",G79)),ISNUMBER(SEARCH("丁",G79))))),"200米计时赛",""),IF(AND(UPPER(ASC(I79))="Y",NOT(OR(AND(ISNUMBER(SEARCH("少年",G79)),ISNUMBER(SEARCH("丙",G79))),ISNUMBER(SEARCH("儿童",G79))))),"300米计时赛",""),IF(AND(UPPER(ASC(J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5000米积分赛",""),IF(AND(UPPER(ASC(L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10000米淘汰赛",""),IF(AND(UPPER(ASC(N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,AND(ISNUMBER(SEARCH("少年",G79)),ISNUMBER(SEARCH("丙",G79)))))),"3000米接力赛",""),IF(AND(UPPER(ASC(#REF!))="Y",NOT(AND(ISNUMBER(SEARCH("少年",G79)),ISNUMBER(SEARCH("丙",G79))))),"3000米淘汰赛",""))&lt;&gt;"","您的组别不可填报"&amp;_xlfn.TEXTJOIN("、",TRUE,IF(AND(UPPER(ASC(H79))="Y",NOT(AND(ISNUMBER(SEARCH("少年",G79)),ISNUMBER(SEARCH("丁",G79))))),"200米计时赛",""),IF(AND(UPPER(ASC(I79))="Y",NOT(OR(AND(ISNUMBER(SEARCH("少年",G79)),ISNUMBER(SEARCH("丙",G79))),ISNUMBER(SEARCH("儿童",G79))))),"300米计时赛",""),IF(AND(UPPER(ASC(J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5000米积分赛",""),IF(AND(UPPER(ASC(L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10000米淘汰赛",""),IF(AND(UPPER(ASC(N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,AND(ISNUMBER(SEARCH("少年",G79)),ISNUMBER(SEARCH("丙",G79)))))),"3000米接力赛",""),IF(AND(UPPER(ASC(#REF!))="Y",NOT(AND(ISNUMBER(SEARCH("少年",G79)),ISNUMBER(SEARCH("丙",G79))))),"3000米淘汰赛",""))&amp;"项目",""))="","对",_xlfn.TEXTJOIN("；",TRUE,IF(C79="","请填写联系方式",""),IF(D79="","请填写民族",""),IF(E79="","请填写紧急联系人电话",""),IF(SUMPRODUCT(--(H79:N79&lt;&gt;"")*--(UPPER(ASC(H79:N79))&lt;&gt;"Y"))&gt;0,"填报项目请填写Y",""),IF(SUMPRODUCT(--(TRIM(H79:N79)&lt;&gt;""))=0,"您还未填报项目",""),IF(AND(SUMPRODUCT(--(UPPER(ASC(H79:N79))="Y"))&gt;0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,AND(ISNUMBER(SEARCH("少年",G79)),ISNUMBER(SEARCH("丙",G79))),AND(ISNUMBER(SEARCH("少年",G79)),ISNUMBER(SEARCH("丁",G79))),ISNUMBER(SEARCH("儿童",G79))))),"请选择正确的参赛组别",""),IF(_xlfn.TEXTJOIN("、",TRUE,IF(AND(UPPER(ASC(H79))="Y",NOT(AND(ISNUMBER(SEARCH("少年",G79)),ISNUMBER(SEARCH("丁",G79))))),"200米计时赛",""),IF(AND(UPPER(ASC(I79))="Y",NOT(OR(AND(ISNUMBER(SEARCH("少年",G79)),ISNUMBER(SEARCH("丙",G79))),ISNUMBER(SEARCH("儿童",G79))))),"300米计时赛",""),IF(AND(UPPER(ASC(J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5000米积分赛",""),IF(AND(UPPER(ASC(L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10000米淘汰赛",""),IF(AND(UPPER(ASC(N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,AND(ISNUMBER(SEARCH("少年",G79)),ISNUMBER(SEARCH("丙",G79)))))),"3000米接力赛",""),IF(AND(UPPER(ASC(#REF!))="Y",NOT(AND(ISNUMBER(SEARCH("少年",G79)),ISNUMBER(SEARCH("丙",G79))))),"3000米淘汰赛",""))&lt;&gt;"","您的组别不可填报"&amp;_xlfn.TEXTJOIN("、",TRUE,IF(AND(UPPER(ASC(H79))="Y",NOT(AND(ISNUMBER(SEARCH("少年",G79)),ISNUMBER(SEARCH("丁",G79))))),"200米计时赛",""),IF(AND(UPPER(ASC(I79))="Y",NOT(OR(AND(ISNUMBER(SEARCH("少年",G79)),ISNUMBER(SEARCH("丙",G79))),ISNUMBER(SEARCH("儿童",G79))))),"300米计时赛",""),IF(AND(UPPER(ASC(J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5000米积分赛",""),IF(AND(UPPER(ASC(L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))),"10000米淘汰赛",""),IF(AND(UPPER(ASC(N79))="Y",NOT(OR(ISNUMBER(SEARCH("成年",G79)),AND(ISNUMBER(SEARCH("青年",G79)),ISNUMBER(SEARCH("甲",G79))),AND(ISNUMBER(SEARCH("青年",G79)),ISNUMBER(SEARCH("乙",G79))),AND(ISNUMBER(SEARCH("少年",G79)),ISNUMBER(SEARCH("甲",G79))),AND(ISNUMBER(SEARCH("少年",G79)),ISNUMBER(SEARCH("乙",G79))),AND(ISNUMBER(SEARCH("少年",G79)),ISNUMBER(SEARCH("丙",G79)))))),"3000米接力赛",""),IF(AND(UPPER(ASC(#REF!))="Y",NOT(AND(ISNUMBER(SEARCH("少年",G79)),ISNUMBER(SEARCH("丙",G79))))),"3000米淘汰赛",""))&amp;"项目",""))))</f>
        <v/>
      </c>
    </row>
    <row r="80" spans="6:18">
      <c r="R80" s="2" t="str" cm="1">
        <f t="array" ref="R80">IF(AND(A80="",B80=""),"",IF(_xlfn.TEXTJOIN("；",TRUE,IF(C80="","请填写联系方式",""),IF(D80="","请填写民族",""),IF(E80="","请填写紧急联系人电话",""),IF(SUMPRODUCT(--(H80:N80&lt;&gt;"")*--(UPPER(ASC(H80:N80))&lt;&gt;"Y"))&gt;0,"填报项目请填写Y",""),IF(SUMPRODUCT(--(TRIM(H80:N80)&lt;&gt;""))=0,"您还未填报项目",""),IF(AND(SUMPRODUCT(--(UPPER(ASC(H80:N80))="Y"))&gt;0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,AND(ISNUMBER(SEARCH("少年",G80)),ISNUMBER(SEARCH("丙",G80))),AND(ISNUMBER(SEARCH("少年",G80)),ISNUMBER(SEARCH("丁",G80))),ISNUMBER(SEARCH("儿童",G80))))),"请选择正确的参赛组别",""),IF(_xlfn.TEXTJOIN("、",TRUE,IF(AND(UPPER(ASC(H80))="Y",NOT(AND(ISNUMBER(SEARCH("少年",G80)),ISNUMBER(SEARCH("丁",G80))))),"200米计时赛",""),IF(AND(UPPER(ASC(I80))="Y",NOT(OR(AND(ISNUMBER(SEARCH("少年",G80)),ISNUMBER(SEARCH("丙",G80))),ISNUMBER(SEARCH("儿童",G80))))),"300米计时赛",""),IF(AND(UPPER(ASC(J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5000米积分赛",""),IF(AND(UPPER(ASC(L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10000米淘汰赛",""),IF(AND(UPPER(ASC(N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,AND(ISNUMBER(SEARCH("少年",G80)),ISNUMBER(SEARCH("丙",G80)))))),"3000米接力赛",""),IF(AND(UPPER(ASC(#REF!))="Y",NOT(AND(ISNUMBER(SEARCH("少年",G80)),ISNUMBER(SEARCH("丙",G80))))),"3000米淘汰赛",""))&lt;&gt;"","您的组别不可填报"&amp;_xlfn.TEXTJOIN("、",TRUE,IF(AND(UPPER(ASC(H80))="Y",NOT(AND(ISNUMBER(SEARCH("少年",G80)),ISNUMBER(SEARCH("丁",G80))))),"200米计时赛",""),IF(AND(UPPER(ASC(I80))="Y",NOT(OR(AND(ISNUMBER(SEARCH("少年",G80)),ISNUMBER(SEARCH("丙",G80))),ISNUMBER(SEARCH("儿童",G80))))),"300米计时赛",""),IF(AND(UPPER(ASC(J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5000米积分赛",""),IF(AND(UPPER(ASC(L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10000米淘汰赛",""),IF(AND(UPPER(ASC(N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,AND(ISNUMBER(SEARCH("少年",G80)),ISNUMBER(SEARCH("丙",G80)))))),"3000米接力赛",""),IF(AND(UPPER(ASC(#REF!))="Y",NOT(AND(ISNUMBER(SEARCH("少年",G80)),ISNUMBER(SEARCH("丙",G80))))),"3000米淘汰赛",""))&amp;"项目",""))="","对",_xlfn.TEXTJOIN("；",TRUE,IF(C80="","请填写联系方式",""),IF(D80="","请填写民族",""),IF(E80="","请填写紧急联系人电话",""),IF(SUMPRODUCT(--(H80:N80&lt;&gt;"")*--(UPPER(ASC(H80:N80))&lt;&gt;"Y"))&gt;0,"填报项目请填写Y",""),IF(SUMPRODUCT(--(TRIM(H80:N80)&lt;&gt;""))=0,"您还未填报项目",""),IF(AND(SUMPRODUCT(--(UPPER(ASC(H80:N80))="Y"))&gt;0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,AND(ISNUMBER(SEARCH("少年",G80)),ISNUMBER(SEARCH("丙",G80))),AND(ISNUMBER(SEARCH("少年",G80)),ISNUMBER(SEARCH("丁",G80))),ISNUMBER(SEARCH("儿童",G80))))),"请选择正确的参赛组别",""),IF(_xlfn.TEXTJOIN("、",TRUE,IF(AND(UPPER(ASC(H80))="Y",NOT(AND(ISNUMBER(SEARCH("少年",G80)),ISNUMBER(SEARCH("丁",G80))))),"200米计时赛",""),IF(AND(UPPER(ASC(I80))="Y",NOT(OR(AND(ISNUMBER(SEARCH("少年",G80)),ISNUMBER(SEARCH("丙",G80))),ISNUMBER(SEARCH("儿童",G80))))),"300米计时赛",""),IF(AND(UPPER(ASC(J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5000米积分赛",""),IF(AND(UPPER(ASC(L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10000米淘汰赛",""),IF(AND(UPPER(ASC(N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,AND(ISNUMBER(SEARCH("少年",G80)),ISNUMBER(SEARCH("丙",G80)))))),"3000米接力赛",""),IF(AND(UPPER(ASC(#REF!))="Y",NOT(AND(ISNUMBER(SEARCH("少年",G80)),ISNUMBER(SEARCH("丙",G80))))),"3000米淘汰赛",""))&lt;&gt;"","您的组别不可填报"&amp;_xlfn.TEXTJOIN("、",TRUE,IF(AND(UPPER(ASC(H80))="Y",NOT(AND(ISNUMBER(SEARCH("少年",G80)),ISNUMBER(SEARCH("丁",G80))))),"200米计时赛",""),IF(AND(UPPER(ASC(I80))="Y",NOT(OR(AND(ISNUMBER(SEARCH("少年",G80)),ISNUMBER(SEARCH("丙",G80))),ISNUMBER(SEARCH("儿童",G80))))),"300米计时赛",""),IF(AND(UPPER(ASC(J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5000米积分赛",""),IF(AND(UPPER(ASC(L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))),"10000米淘汰赛",""),IF(AND(UPPER(ASC(N80))="Y",NOT(OR(ISNUMBER(SEARCH("成年",G80)),AND(ISNUMBER(SEARCH("青年",G80)),ISNUMBER(SEARCH("甲",G80))),AND(ISNUMBER(SEARCH("青年",G80)),ISNUMBER(SEARCH("乙",G80))),AND(ISNUMBER(SEARCH("少年",G80)),ISNUMBER(SEARCH("甲",G80))),AND(ISNUMBER(SEARCH("少年",G80)),ISNUMBER(SEARCH("乙",G80))),AND(ISNUMBER(SEARCH("少年",G80)),ISNUMBER(SEARCH("丙",G80)))))),"3000米接力赛",""),IF(AND(UPPER(ASC(#REF!))="Y",NOT(AND(ISNUMBER(SEARCH("少年",G80)),ISNUMBER(SEARCH("丙",G80))))),"3000米淘汰赛",""))&amp;"项目",""))))</f>
        <v/>
      </c>
    </row>
    <row r="81" spans="18:18">
      <c r="R81" s="2" t="str" cm="1">
        <f t="array" ref="R81">IF(AND(A81="",B81=""),"",IF(C81="","请填写联系方式",IF(D81="","请填写民族",IF(E81="","请填写紧急联系人电话",IF(COUNTA(H81:N81)=0,"您还未填报项目",IF(SUMPRODUCT((H81:N81&lt;&gt;"Y")*(H81:N81&lt;&gt;""))&gt;0,"填报项目请填写Y",IF(SUMPRODUCT((H81:N81="Y")*IF(OR(ISNUMBER(FIND("丙",G81)),ISNUMBER(FIND("丁",G81))),{1,1,0,1,0,0,0},{1,0,0,0,0,0,1}))&gt;0,"您的组别不可填报"&amp;_xlfn.TEXTJOIN("、",TRUE,IF((H81:N81="Y")*IF(OR(ISNUMBER(FIND("丙",G81)),ISNUMBER(FIND("丁",G81))),{1,1,0,1,0,0,0},{1,0,0,0,0,0,1})=1,{"300米计时赛","5000米积分赛","500米+D争先赛","10000米淘汰赛","1000米争先赛","3000米接力赛","3000米淘汰赛"},"")),"对")))))))</f>
        <v/>
      </c>
    </row>
    <row r="82" spans="18:18">
      <c r="R82" s="2" t="str" cm="1">
        <f t="array" ref="R82">IF(AND(A82="",B82=""),"",IF(C82="","请填写联系方式",IF(D82="","请填写民族",IF(E82="","请填写紧急联系人电话",IF(COUNTA(H82:N82)=0,"您还未填报项目",IF(SUMPRODUCT((H82:N82&lt;&gt;"Y")*(H82:N82&lt;&gt;""))&gt;0,"填报项目请填写Y",IF(SUMPRODUCT((H82:N82="Y")*IF(OR(ISNUMBER(FIND("丙",G82)),ISNUMBER(FIND("丁",G82))),{1,1,0,1,0,0,0},{1,0,0,0,0,0,1}))&gt;0,"您的组别不可填报"&amp;_xlfn.TEXTJOIN("、",TRUE,IF((H82:N82="Y")*IF(OR(ISNUMBER(FIND("丙",G82)),ISNUMBER(FIND("丁",G82))),{1,1,0,1,0,0,0},{1,0,0,0,0,0,1})=1,{"300米计时赛","5000米积分赛","500米+D争先赛","10000米淘汰赛","1000米争先赛","3000米接力赛","3000米淘汰赛"},"")),"对")))))))</f>
        <v/>
      </c>
    </row>
    <row r="83" spans="18:18">
      <c r="R83" s="2" t="str" cm="1">
        <f t="array" ref="R83">IF(AND(A83="",B83=""),"",IF(C83="","请填写联系方式",IF(D83="","请填写民族",IF(E83="","请填写紧急联系人电话",IF(COUNTA(H83:N83)=0,"您还未填报项目",IF(SUMPRODUCT((H83:N83&lt;&gt;"Y")*(H83:N83&lt;&gt;""))&gt;0,"填报项目请填写Y",IF(SUMPRODUCT((H83:N83="Y")*IF(OR(ISNUMBER(FIND("丙",G83)),ISNUMBER(FIND("丁",G83))),{1,1,0,1,0,0,0},{1,0,0,0,0,0,1}))&gt;0,"您的组别不可填报"&amp;_xlfn.TEXTJOIN("、",TRUE,IF((H83:N83="Y")*IF(OR(ISNUMBER(FIND("丙",G83)),ISNUMBER(FIND("丁",G83))),{1,1,0,1,0,0,0},{1,0,0,0,0,0,1})=1,{"300米计时赛","5000米积分赛","500米+D争先赛","10000米淘汰赛","1000米争先赛","3000米接力赛","3000米淘汰赛"},"")),"对")))))))</f>
        <v/>
      </c>
    </row>
    <row r="84" spans="18:18">
      <c r="R84" s="2" t="str" cm="1">
        <f t="array" ref="R84">IF(AND(A84="",B84=""),"",IF(C84="","请填写联系方式",IF(D84="","请填写民族",IF(E84="","请填写紧急联系人电话",IF(COUNTA(H84:N84)=0,"您还未填报项目",IF(SUMPRODUCT((H84:N84&lt;&gt;"Y")*(H84:N84&lt;&gt;""))&gt;0,"填报项目请填写Y",IF(SUMPRODUCT((H84:N84="Y")*IF(OR(ISNUMBER(FIND("丙",G84)),ISNUMBER(FIND("丁",G84))),{1,1,0,1,0,0,0},{1,0,0,0,0,0,1}))&gt;0,"您的组别不可填报"&amp;_xlfn.TEXTJOIN("、",TRUE,IF((H84:N84="Y")*IF(OR(ISNUMBER(FIND("丙",G84)),ISNUMBER(FIND("丁",G84))),{1,1,0,1,0,0,0},{1,0,0,0,0,0,1})=1,{"300米计时赛","5000米积分赛","500米+D争先赛","10000米淘汰赛","1000米争先赛","3000米接力赛","3000米淘汰赛"},"")),"对")))))))</f>
        <v/>
      </c>
    </row>
    <row r="85" spans="18:18">
      <c r="R85" s="2" t="str" cm="1">
        <f t="array" ref="R85">IF(AND(A85="",B85=""),"",IF(C85="","请填写联系方式",IF(D85="","请填写民族",IF(E85="","请填写紧急联系人电话",IF(COUNTA(H85:N85)=0,"您还未填报项目",IF(SUMPRODUCT((H85:N85&lt;&gt;"Y")*(H85:N85&lt;&gt;""))&gt;0,"填报项目请填写Y",IF(SUMPRODUCT((H85:N85="Y")*IF(OR(ISNUMBER(FIND("丙",G85)),ISNUMBER(FIND("丁",G85))),{1,1,0,1,0,0,0},{1,0,0,0,0,0,1}))&gt;0,"您的组别不可填报"&amp;_xlfn.TEXTJOIN("、",TRUE,IF((H85:N85="Y")*IF(OR(ISNUMBER(FIND("丙",G85)),ISNUMBER(FIND("丁",G85))),{1,1,0,1,0,0,0},{1,0,0,0,0,0,1})=1,{"300米计时赛","5000米积分赛","500米+D争先赛","10000米淘汰赛","1000米争先赛","3000米接力赛","3000米淘汰赛"},"")),"对")))))))</f>
        <v/>
      </c>
    </row>
    <row r="86" spans="18:18">
      <c r="R86" s="2" t="str" cm="1">
        <f t="array" ref="R86">IF(AND(A86="",B86=""),"",IF(C86="","请填写联系方式",IF(D86="","请填写民族",IF(E86="","请填写紧急联系人电话",IF(COUNTA(H86:N86)=0,"您还未填报项目",IF(SUMPRODUCT((H86:N86&lt;&gt;"Y")*(H86:N86&lt;&gt;""))&gt;0,"填报项目请填写Y",IF(SUMPRODUCT((H86:N86="Y")*IF(OR(ISNUMBER(FIND("丙",G86)),ISNUMBER(FIND("丁",G86))),{1,1,0,1,0,0,0},{1,0,0,0,0,0,1}))&gt;0,"您的组别不可填报"&amp;_xlfn.TEXTJOIN("、",TRUE,IF((H86:N86="Y")*IF(OR(ISNUMBER(FIND("丙",G86)),ISNUMBER(FIND("丁",G86))),{1,1,0,1,0,0,0},{1,0,0,0,0,0,1})=1,{"300米计时赛","5000米积分赛","500米+D争先赛","10000米淘汰赛","1000米争先赛","3000米接力赛","3000米淘汰赛"},"")),"对")))))))</f>
        <v/>
      </c>
    </row>
    <row r="87" spans="18:18">
      <c r="R87" s="2" t="str" cm="1">
        <f t="array" ref="R87">IF(AND(A87="",B87=""),"",IF(C87="","请填写联系方式",IF(D87="","请填写民族",IF(E87="","请填写紧急联系人电话",IF(COUNTA(H87:N87)=0,"您还未填报项目",IF(SUMPRODUCT((H87:N87&lt;&gt;"Y")*(H87:N87&lt;&gt;""))&gt;0,"填报项目请填写Y",IF(SUMPRODUCT((H87:N87="Y")*IF(OR(ISNUMBER(FIND("丙",G87)),ISNUMBER(FIND("丁",G87))),{1,1,0,1,0,0,0},{1,0,0,0,0,0,1}))&gt;0,"您的组别不可填报"&amp;_xlfn.TEXTJOIN("、",TRUE,IF((H87:N87="Y")*IF(OR(ISNUMBER(FIND("丙",G87)),ISNUMBER(FIND("丁",G87))),{1,1,0,1,0,0,0},{1,0,0,0,0,0,1})=1,{"300米计时赛","5000米积分赛","500米+D争先赛","10000米淘汰赛","1000米争先赛","3000米接力赛","3000米淘汰赛"},"")),"对")))))))</f>
        <v/>
      </c>
    </row>
    <row r="88" spans="18:18">
      <c r="R88" s="2" t="str" cm="1">
        <f t="array" ref="R88">IF(AND(A88="",B88=""),"",IF(C88="","请填写联系方式",IF(D88="","请填写民族",IF(E88="","请填写紧急联系人电话",IF(COUNTA(H88:N88)=0,"您还未填报项目",IF(SUMPRODUCT((H88:N88&lt;&gt;"Y")*(H88:N88&lt;&gt;""))&gt;0,"填报项目请填写Y",IF(SUMPRODUCT((H88:N88="Y")*IF(OR(ISNUMBER(FIND("丙",G88)),ISNUMBER(FIND("丁",G88))),{1,1,0,1,0,0,0},{1,0,0,0,0,0,1}))&gt;0,"您的组别不可填报"&amp;_xlfn.TEXTJOIN("、",TRUE,IF((H88:N88="Y")*IF(OR(ISNUMBER(FIND("丙",G88)),ISNUMBER(FIND("丁",G88))),{1,1,0,1,0,0,0},{1,0,0,0,0,0,1})=1,{"300米计时赛","5000米积分赛","500米+D争先赛","10000米淘汰赛","1000米争先赛","3000米接力赛","3000米淘汰赛"},"")),"对")))))))</f>
        <v/>
      </c>
    </row>
    <row r="89" spans="18:18">
      <c r="R89" s="2" t="str" cm="1">
        <f t="array" ref="R89">IF(AND(A89="",B89=""),"",IF(C89="","请填写联系方式",IF(D89="","请填写民族",IF(E89="","请填写紧急联系人电话",IF(COUNTA(H89:N89)=0,"您还未填报项目",IF(SUMPRODUCT((H89:N89&lt;&gt;"Y")*(H89:N89&lt;&gt;""))&gt;0,"填报项目请填写Y",IF(SUMPRODUCT((H89:N89="Y")*IF(OR(ISNUMBER(FIND("丙",G89)),ISNUMBER(FIND("丁",G89))),{1,1,0,1,0,0,0},{1,0,0,0,0,0,1}))&gt;0,"您的组别不可填报"&amp;_xlfn.TEXTJOIN("、",TRUE,IF((H89:N89="Y")*IF(OR(ISNUMBER(FIND("丙",G89)),ISNUMBER(FIND("丁",G89))),{1,1,0,1,0,0,0},{1,0,0,0,0,0,1})=1,{"300米计时赛","5000米积分赛","500米+D争先赛","10000米淘汰赛","1000米争先赛","3000米接力赛","3000米淘汰赛"},"")),"对")))))))</f>
        <v/>
      </c>
    </row>
    <row r="90" spans="18:18">
      <c r="R90" s="2" t="str" cm="1">
        <f t="array" ref="R90">IF(AND(A90="",B90=""),"",IF(C90="","请填写联系方式",IF(D90="","请填写民族",IF(E90="","请填写紧急联系人电话",IF(COUNTA(H90:N90)=0,"您还未填报项目",IF(SUMPRODUCT((H90:N90&lt;&gt;"Y")*(H90:N90&lt;&gt;""))&gt;0,"填报项目请填写Y",IF(SUMPRODUCT((H90:N90="Y")*IF(OR(ISNUMBER(FIND("丙",G90)),ISNUMBER(FIND("丁",G90))),{1,1,0,1,0,0,0},{1,0,0,0,0,0,1}))&gt;0,"您的组别不可填报"&amp;_xlfn.TEXTJOIN("、",TRUE,IF((H90:N90="Y")*IF(OR(ISNUMBER(FIND("丙",G90)),ISNUMBER(FIND("丁",G90))),{1,1,0,1,0,0,0},{1,0,0,0,0,0,1})=1,{"300米计时赛","5000米积分赛","500米+D争先赛","10000米淘汰赛","1000米争先赛","3000米接力赛","3000米淘汰赛"},"")),"对")))))))</f>
        <v/>
      </c>
    </row>
    <row r="91" spans="18:18">
      <c r="R91" s="2" t="str" cm="1">
        <f t="array" ref="R91">IF(AND(A91="",B91=""),"",IF(C91="","请填写联系方式",IF(D91="","请填写民族",IF(E91="","请填写紧急联系人电话",IF(COUNTA(H91:N91)=0,"您还未填报项目",IF(SUMPRODUCT((H91:N91&lt;&gt;"Y")*(H91:N91&lt;&gt;""))&gt;0,"填报项目请填写Y",IF(SUMPRODUCT((H91:N91="Y")*IF(OR(ISNUMBER(FIND("丙",G91)),ISNUMBER(FIND("丁",G91))),{1,1,0,1,0,0,0},{1,0,0,0,0,0,1}))&gt;0,"您的组别不可填报"&amp;_xlfn.TEXTJOIN("、",TRUE,IF((H91:N91="Y")*IF(OR(ISNUMBER(FIND("丙",G91)),ISNUMBER(FIND("丁",G91))),{1,1,0,1,0,0,0},{1,0,0,0,0,0,1})=1,{"300米计时赛","5000米积分赛","500米+D争先赛","10000米淘汰赛","1000米争先赛","3000米接力赛","3000米淘汰赛"},"")),"对")))))))</f>
        <v/>
      </c>
    </row>
    <row r="92" spans="18:18">
      <c r="R92" s="2" t="str" cm="1">
        <f t="array" ref="R92">IF(AND(A92="",B92=""),"",IF(C92="","请填写联系方式",IF(D92="","请填写民族",IF(E92="","请填写紧急联系人电话",IF(COUNTA(H92:N92)=0,"您还未填报项目",IF(SUMPRODUCT((H92:N92&lt;&gt;"Y")*(H92:N92&lt;&gt;""))&gt;0,"填报项目请填写Y",IF(SUMPRODUCT((H92:N92="Y")*IF(OR(ISNUMBER(FIND("丙",G92)),ISNUMBER(FIND("丁",G92))),{1,1,0,1,0,0,0},{1,0,0,0,0,0,1}))&gt;0,"您的组别不可填报"&amp;_xlfn.TEXTJOIN("、",TRUE,IF((H92:N92="Y")*IF(OR(ISNUMBER(FIND("丙",G92)),ISNUMBER(FIND("丁",G92))),{1,1,0,1,0,0,0},{1,0,0,0,0,0,1})=1,{"300米计时赛","5000米积分赛","500米+D争先赛","10000米淘汰赛","1000米争先赛","3000米接力赛","3000米淘汰赛"},"")),"对")))))))</f>
        <v/>
      </c>
    </row>
    <row r="93" spans="18:18">
      <c r="R93" s="2" t="str" cm="1">
        <f t="array" ref="R93">IF(AND(A93="",B93=""),"",IF(C93="","请填写联系方式",IF(D93="","请填写民族",IF(E93="","请填写紧急联系人电话",IF(COUNTA(H93:N93)=0,"您还未填报项目",IF(SUMPRODUCT((H93:N93&lt;&gt;"Y")*(H93:N93&lt;&gt;""))&gt;0,"填报项目请填写Y",IF(SUMPRODUCT((H93:N93="Y")*IF(OR(ISNUMBER(FIND("丙",G93)),ISNUMBER(FIND("丁",G93))),{1,1,0,1,0,0,0},{1,0,0,0,0,0,1}))&gt;0,"您的组别不可填报"&amp;_xlfn.TEXTJOIN("、",TRUE,IF((H93:N93="Y")*IF(OR(ISNUMBER(FIND("丙",G93)),ISNUMBER(FIND("丁",G93))),{1,1,0,1,0,0,0},{1,0,0,0,0,0,1})=1,{"300米计时赛","5000米积分赛","500米+D争先赛","10000米淘汰赛","1000米争先赛","3000米接力赛","3000米淘汰赛"},"")),"对")))))))</f>
        <v/>
      </c>
    </row>
    <row r="94" spans="18:18">
      <c r="R94" s="2" t="str" cm="1">
        <f t="array" ref="R94">IF(AND(A94="",B94=""),"",IF(C94="","请填写联系方式",IF(D94="","请填写民族",IF(E94="","请填写紧急联系人电话",IF(COUNTA(H94:N94)=0,"您还未填报项目",IF(SUMPRODUCT((H94:N94&lt;&gt;"Y")*(H94:N94&lt;&gt;""))&gt;0,"填报项目请填写Y",IF(SUMPRODUCT((H94:N94="Y")*IF(OR(ISNUMBER(FIND("丙",G94)),ISNUMBER(FIND("丁",G94))),{1,1,0,1,0,0,0},{1,0,0,0,0,0,1}))&gt;0,"您的组别不可填报"&amp;_xlfn.TEXTJOIN("、",TRUE,IF((H94:N94="Y")*IF(OR(ISNUMBER(FIND("丙",G94)),ISNUMBER(FIND("丁",G94))),{1,1,0,1,0,0,0},{1,0,0,0,0,0,1})=1,{"300米计时赛","5000米积分赛","500米+D争先赛","10000米淘汰赛","1000米争先赛","3000米接力赛","3000米淘汰赛"},"")),"对")))))))</f>
        <v/>
      </c>
    </row>
    <row r="95" spans="18:18">
      <c r="R95" s="2" t="str" cm="1">
        <f t="array" ref="R95">IF(AND(A95="",B95=""),"",IF(C95="","请填写联系方式",IF(D95="","请填写民族",IF(E95="","请填写紧急联系人电话",IF(COUNTA(H95:N95)=0,"您还未填报项目",IF(SUMPRODUCT((H95:N95&lt;&gt;"Y")*(H95:N95&lt;&gt;""))&gt;0,"填报项目请填写Y",IF(SUMPRODUCT((H95:N95="Y")*IF(OR(ISNUMBER(FIND("丙",G95)),ISNUMBER(FIND("丁",G95))),{1,1,0,1,0,0,0},{1,0,0,0,0,0,1}))&gt;0,"您的组别不可填报"&amp;_xlfn.TEXTJOIN("、",TRUE,IF((H95:N95="Y")*IF(OR(ISNUMBER(FIND("丙",G95)),ISNUMBER(FIND("丁",G95))),{1,1,0,1,0,0,0},{1,0,0,0,0,0,1})=1,{"300米计时赛","5000米积分赛","500米+D争先赛","10000米淘汰赛","1000米争先赛","3000米接力赛","3000米淘汰赛"},"")),"对")))))))</f>
        <v/>
      </c>
    </row>
    <row r="96" spans="18:18">
      <c r="R96" s="2" t="str" cm="1">
        <f t="array" ref="R96">IF(AND(A96="",B96=""),"",IF(C96="","请填写联系方式",IF(D96="","请填写民族",IF(E96="","请填写紧急联系人电话",IF(COUNTA(H96:N96)=0,"您还未填报项目",IF(SUMPRODUCT((H96:N96&lt;&gt;"Y")*(H96:N96&lt;&gt;""))&gt;0,"填报项目请填写Y",IF(SUMPRODUCT((H96:N96="Y")*IF(OR(ISNUMBER(FIND("丙",G96)),ISNUMBER(FIND("丁",G96))),{1,1,0,1,0,0,0},{1,0,0,0,0,0,1}))&gt;0,"您的组别不可填报"&amp;_xlfn.TEXTJOIN("、",TRUE,IF((H96:N96="Y")*IF(OR(ISNUMBER(FIND("丙",G96)),ISNUMBER(FIND("丁",G96))),{1,1,0,1,0,0,0},{1,0,0,0,0,0,1})=1,{"300米计时赛","5000米积分赛","500米+D争先赛","10000米淘汰赛","1000米争先赛","3000米接力赛","3000米淘汰赛"},"")),"对")))))))</f>
        <v/>
      </c>
    </row>
    <row r="97" spans="18:18">
      <c r="R97" s="2" t="str" cm="1">
        <f t="array" ref="R97">IF(AND(A97="",B97=""),"",IF(C97="","请填写联系方式",IF(D97="","请填写民族",IF(E97="","请填写紧急联系人电话",IF(COUNTA(H97:N97)=0,"您还未填报项目",IF(SUMPRODUCT((H97:N97&lt;&gt;"Y")*(H97:N97&lt;&gt;""))&gt;0,"填报项目请填写Y",IF(SUMPRODUCT((H97:N97="Y")*IF(OR(ISNUMBER(FIND("丙",G97)),ISNUMBER(FIND("丁",G97))),{1,1,0,1,0,0,0},{1,0,0,0,0,0,1}))&gt;0,"您的组别不可填报"&amp;_xlfn.TEXTJOIN("、",TRUE,IF((H97:N97="Y")*IF(OR(ISNUMBER(FIND("丙",G97)),ISNUMBER(FIND("丁",G97))),{1,1,0,1,0,0,0},{1,0,0,0,0,0,1})=1,{"300米计时赛","5000米积分赛","500米+D争先赛","10000米淘汰赛","1000米争先赛","3000米接力赛","3000米淘汰赛"},"")),"对")))))))</f>
        <v/>
      </c>
    </row>
    <row r="98" spans="18:18">
      <c r="R98" s="2" t="str" cm="1">
        <f t="array" ref="R98">IF(AND(A98="",B98=""),"",IF(C98="","请填写联系方式",IF(D98="","请填写民族",IF(E98="","请填写紧急联系人电话",IF(COUNTA(H98:N98)=0,"您还未填报项目",IF(SUMPRODUCT((H98:N98&lt;&gt;"Y")*(H98:N98&lt;&gt;""))&gt;0,"填报项目请填写Y",IF(SUMPRODUCT((H98:N98="Y")*IF(OR(ISNUMBER(FIND("丙",G98)),ISNUMBER(FIND("丁",G98))),{1,1,0,1,0,0,0},{1,0,0,0,0,0,1}))&gt;0,"您的组别不可填报"&amp;_xlfn.TEXTJOIN("、",TRUE,IF((H98:N98="Y")*IF(OR(ISNUMBER(FIND("丙",G98)),ISNUMBER(FIND("丁",G98))),{1,1,0,1,0,0,0},{1,0,0,0,0,0,1})=1,{"300米计时赛","5000米积分赛","500米+D争先赛","10000米淘汰赛","1000米争先赛","3000米接力赛","3000米淘汰赛"},"")),"对")))))))</f>
        <v/>
      </c>
    </row>
    <row r="99" spans="18:18">
      <c r="R99" s="2" t="str" cm="1">
        <f t="array" ref="R99">IF(AND(A99="",B99=""),"",IF(C99="","请填写联系方式",IF(D99="","请填写民族",IF(E99="","请填写紧急联系人电话",IF(COUNTA(H99:N99)=0,"您还未填报项目",IF(SUMPRODUCT((H99:N99&lt;&gt;"Y")*(H99:N99&lt;&gt;""))&gt;0,"填报项目请填写Y",IF(SUMPRODUCT((H99:N99="Y")*IF(OR(ISNUMBER(FIND("丙",G99)),ISNUMBER(FIND("丁",G99))),{1,1,0,1,0,0,0},{1,0,0,0,0,0,1}))&gt;0,"您的组别不可填报"&amp;_xlfn.TEXTJOIN("、",TRUE,IF((H99:N99="Y")*IF(OR(ISNUMBER(FIND("丙",G99)),ISNUMBER(FIND("丁",G99))),{1,1,0,1,0,0,0},{1,0,0,0,0,0,1})=1,{"300米计时赛","5000米积分赛","500米+D争先赛","10000米淘汰赛","1000米争先赛","3000米接力赛","3000米淘汰赛"},"")),"对")))))))</f>
        <v/>
      </c>
    </row>
    <row r="100" spans="18:18">
      <c r="R100" s="2" t="str" cm="1">
        <f t="array" ref="R100">IF(AND(A100="",B100=""),"",IF(C100="","请填写联系方式",IF(D100="","请填写民族",IF(E100="","请填写紧急联系人电话",IF(COUNTA(H100:N100)=0,"您还未填报项目",IF(SUMPRODUCT((H100:N100&lt;&gt;"Y")*(H100:N100&lt;&gt;""))&gt;0,"填报项目请填写Y",IF(SUMPRODUCT((H100:N100="Y")*IF(OR(ISNUMBER(FIND("丙",G100)),ISNUMBER(FIND("丁",G100))),{1,1,0,1,0,0,0},{1,0,0,0,0,0,1}))&gt;0,"您的组别不可填报"&amp;_xlfn.TEXTJOIN("、",TRUE,IF((H100:N100="Y")*IF(OR(ISNUMBER(FIND("丙",G100)),ISNUMBER(FIND("丁",G100))),{1,1,0,1,0,0,0},{1,0,0,0,0,0,1})=1,{"300米计时赛","5000米积分赛","500米+D争先赛","10000米淘汰赛","1000米争先赛","3000米接力赛","3000米淘汰赛"},"")),"对")))))))</f>
        <v/>
      </c>
    </row>
  </sheetData>
  <mergeCells count="10">
    <mergeCell ref="A1:Q1"/>
    <mergeCell ref="A2:Q2"/>
    <mergeCell ref="B3:Q3"/>
    <mergeCell ref="B4:Q4"/>
    <mergeCell ref="B5:G5"/>
    <mergeCell ref="I5:Q5"/>
    <mergeCell ref="B6:G6"/>
    <mergeCell ref="I6:Q6"/>
    <mergeCell ref="A7:G7"/>
    <mergeCell ref="H7:Q7"/>
  </mergeCells>
  <dataValidations count="2">
    <dataValidation type="list" allowBlank="1" showInputMessage="1" showErrorMessage="1" sqref="D9:D56">
      <formula1>"汉族,阿昌族,白族,保安族,布朗族,布依族,朝鲜族,达斡尔族,傣族,德昂族,东乡族,侗族,独龙族,鄂伦春族,俄罗斯族,鄂温克族,高山族,仡佬族,哈尼族,哈萨克族,赫哲族,回族,基诺族,京族,柯尔克孜族,拉祜族,珞巴族,傈僳族,黎族,满族,毛南族,景颇族,门巴族,蒙古族,苗族,仫佬族,纳西族,普米族,羌族,撒拉族,畲族,水族,塔吉克族,塔塔尔族,土家族,土族,佤族,维吾尔族,乌孜别克族,锡伯族,瑶族,彝族,裕固族,藏族,壮族,怒族"</formula1>
    </dataValidation>
    <dataValidation allowBlank="1" showInputMessage="1" showErrorMessage="1" errorTitle="只能填写大写字母”Y“" error="仅能填写大写字母”Y“" sqref="H9:P33 H36:P56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</dc:creator>
  <cp:lastModifiedBy>韩倩</cp:lastModifiedBy>
  <dcterms:created xsi:type="dcterms:W3CDTF">2023-03-25T15:26:00Z</dcterms:created>
  <cp:lastPrinted>2023-06-06T18:29:00Z</cp:lastPrinted>
  <dcterms:modified xsi:type="dcterms:W3CDTF">2026-10-23T08:27:53Z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2D5931BE3F3E48278A425D899B4F33FE_13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