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\其它\轮滑资料\2026年赛事\2-山东聊城-刷街竞速自由式速滑-葳兰代收-王\规程\"/>
    </mc:Choice>
  </mc:AlternateContent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<sst xmlns="http://schemas.openxmlformats.org/spreadsheetml/2006/main" count="35" uniqueCount="29">
  <si>
    <t>2026年全国少年轮滑（自由式轮滑）锦标赛自由式项目报名表</t>
  </si>
  <si>
    <r>
      <rPr>
        <b/>
        <sz val="12"/>
        <color theme="2" tint="-0.25"/>
        <rFont val="微软雅黑"/>
        <charset val="134"/>
      </rPr>
      <t xml:space="preserve">赛事重要信息说明：队伍报名后可至【票夹-团队票点击进入详情-队员报名-代队员报名-批量报名】进行表格上传报名
用于批量报名模版请注意：用于批量报名模版请注意：
</t>
    </r>
    <r>
      <rPr>
        <b/>
        <sz val="12"/>
        <color rgb="FFFF0000"/>
        <rFont val="微软雅黑"/>
        <charset val="134"/>
      </rPr>
      <t>1、第9行开始不能有合并行、空行、赛事报名项目统一写“Y”，姓名/性别/身份证号/联系电话/民族/紧急联系人电话都不能空着
2、性别组别为自动识别项目，把身份证号填写正确（如有护照号联系报名老师）
3、第3/4/5/6行填写的信息用于信息确认（签字或盖章用），小程序不识别3/4/5/6行信息，最终导出信息为小程序内报名时填写的信息</t>
    </r>
    <r>
      <rPr>
        <b/>
        <sz val="12"/>
        <color theme="2" tint="-0.25"/>
        <rFont val="微软雅黑"/>
        <charset val="134"/>
      </rPr>
      <t xml:space="preserve">
※若参赛人员众多，可插入行填写。
※请规范填写，否则无法批量导入报名。</t>
    </r>
  </si>
  <si>
    <t>参赛队伍</t>
  </si>
  <si>
    <t>参赛队伍（省+市+队伍名称，例如：山东省聊城市XXXX  U系列轮滑代表队），以小程序填写的信息为准（即导出报名信息是小程序注册的队伍（俱乐部）名称）</t>
  </si>
  <si>
    <t>地址</t>
  </si>
  <si>
    <t>以小程序内填写的信息为准</t>
  </si>
  <si>
    <t>领队</t>
  </si>
  <si>
    <t>联系电话</t>
  </si>
  <si>
    <t>教练</t>
  </si>
  <si>
    <t>运动员信息</t>
  </si>
  <si>
    <t>项目填报</t>
  </si>
  <si>
    <t>姓名</t>
  </si>
  <si>
    <t>身份证号</t>
  </si>
  <si>
    <t>民族</t>
  </si>
  <si>
    <t>紧急联系人电话（直系亲属）</t>
  </si>
  <si>
    <t>性别</t>
  </si>
  <si>
    <t>组别</t>
  </si>
  <si>
    <t>双脚S速度过桩</t>
  </si>
  <si>
    <t>花式停刹</t>
  </si>
  <si>
    <t>花式停刹距离赛</t>
  </si>
  <si>
    <t>速度过桩</t>
  </si>
  <si>
    <t>前交叉速桩</t>
  </si>
  <si>
    <t>花式绕桩</t>
  </si>
  <si>
    <t>花式对抗</t>
  </si>
  <si>
    <t>双人花式绕桩</t>
  </si>
  <si>
    <t>平地跳高</t>
  </si>
  <si>
    <t>团体速度过桩</t>
  </si>
  <si>
    <t>单排花式绕桩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</si>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</sst>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name val="宋体"/>
      <charset val="134"/>
    </font>
    <font>
      <b/>
      <sz val="16"/>
      <color theme="2" tint="-0.25"/>
      <name val="微软雅黑"/>
      <charset val="134"/>
    </font>
    <font>
      <b/>
      <sz val="12"/>
      <color theme="2" tint="-0.25"/>
      <name val="微软雅黑"/>
      <charset val="134"/>
    </font>
    <font>
      <b/>
      <sz val="12"/>
      <name val="微软雅黑"/>
      <charset val="134"/>
    </font>
    <font>
      <sz val="10"/>
      <color theme="2" tint="-0.25"/>
      <name val="微软雅黑"/>
      <charset val="134"/>
    </font>
    <font>
      <sz val="12"/>
      <color theme="2" tint="-0.25"/>
      <name val="微软雅黑"/>
      <charset val="134"/>
    </font>
    <font>
      <b/>
      <sz val="11"/>
      <color theme="1"/>
      <name val="微软雅黑"/>
      <charset val="134"/>
    </font>
    <font>
      <sz val="11"/>
      <color theme="2" tint="-0.5"/>
      <name val="微软雅黑"/>
      <charset val="134"/>
    </font>
    <font>
      <sz val="11"/>
      <color indexed="8"/>
      <name val="微软雅黑"/>
      <charset val="134"/>
    </font>
    <font>
      <b/>
      <sz val="11"/>
      <color rgb="FF000000"/>
      <name val="微软雅黑"/>
      <charset val="134"/>
    </font>
    <font>
      <sz val="12"/>
      <color rgb="FFFF0000"/>
      <name val="微软雅黑"/>
      <charset val="134"/>
    </font>
    <font>
      <sz val="11"/>
      <color indexed="8"/>
      <name val="微软雅黑 Light"/>
      <charset val="134"/>
    </font>
    <font>
      <sz val="11"/>
      <name val="微软雅黑"/>
      <charset val="134"/>
    </font>
    <font>
      <sz val="12"/>
      <name val="微软雅黑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微软雅黑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6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9" applyNumberFormat="0" applyAlignment="0" applyProtection="0">
      <alignment vertical="center"/>
    </xf>
    <xf numFmtId="0" fontId="25" fillId="8" borderId="10" applyNumberFormat="0" applyAlignment="0" applyProtection="0">
      <alignment vertical="center"/>
    </xf>
    <xf numFmtId="0" fontId="26" fillId="8" borderId="9" applyNumberFormat="0" applyAlignment="0" applyProtection="0">
      <alignment vertical="center"/>
    </xf>
    <xf numFmtId="0" fontId="27" fillId="9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0" fontId="12" fillId="5" borderId="1" xfId="0" applyFont="1" applyFill="1" applyBorder="1">
      <alignment vertical="center"/>
    </xf>
    <xf numFmtId="0" fontId="12" fillId="5" borderId="3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10" fillId="0" borderId="3" xfId="0" applyNumberFormat="1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3" fillId="0" borderId="1" xfId="0" applyFont="1" applyBorder="1">
      <alignment vertical="center"/>
    </xf>
    <xf numFmtId="0" fontId="13" fillId="0" borderId="3" xfId="0" applyFont="1" applyBorder="1">
      <alignment vertical="center"/>
    </xf>
    <xf numFmtId="0" fontId="13" fillId="0" borderId="1" xfId="0" applyFont="1" applyBorder="1" applyAlignment="1">
      <alignment horizontal="center" vertical="center"/>
    </xf>
    <xf numFmtId="49" fontId="0" fillId="0" borderId="0" xfId="0" applyNumberFormat="1">
      <alignment vertical="center"/>
    </xf>
    <xf numFmtId="0" fontId="0" fillId="3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eetMetadata" Target="metadata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7"/>
  <sheetViews>
    <sheetView tabSelected="1" workbookViewId="0">
      <selection activeCell="G10" sqref="G10"/>
    </sheetView>
  </sheetViews>
  <sheetFormatPr defaultColWidth="9" defaultRowHeight="13.5"/>
  <cols>
    <col min="1" max="1" width="14" customWidth="1"/>
    <col min="2" max="2" width="14.875" style="1" customWidth="1"/>
    <col min="3" max="3" width="16.25" customWidth="1"/>
    <col min="4" max="4" width="10.25" customWidth="1"/>
    <col min="5" max="5" width="13" customWidth="1"/>
    <col min="6" max="6" width="12.375" customWidth="1"/>
    <col min="7" max="7" width="12.625" customWidth="1"/>
    <col min="8" max="18" width="9.625" customWidth="1"/>
    <col min="20" max="20" width="35.125" customWidth="1"/>
  </cols>
  <sheetData>
    <row r="1" ht="22.5" spans="1:20">
      <c r="A1" s="2" t="s">
        <v>0</v>
      </c>
      <c r="B1" s="3"/>
      <c r="C1" s="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ht="126" customHeight="1" spans="1:20">
      <c r="A2" s="5" t="s">
        <v>1</v>
      </c>
      <c r="B2" s="6"/>
      <c r="C2" s="7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8"/>
    </row>
    <row r="3" ht="18" spans="1:20">
      <c r="A3" s="9" t="s">
        <v>2</v>
      </c>
      <c r="B3" s="10" t="s">
        <v>3</v>
      </c>
      <c r="C3" s="11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18" spans="1:20">
      <c r="A4" s="9" t="s">
        <v>4</v>
      </c>
      <c r="B4" s="12" t="s">
        <v>5</v>
      </c>
      <c r="C4" s="13"/>
      <c r="D4" s="12"/>
      <c r="E4" s="12"/>
      <c r="F4" s="12"/>
      <c r="G4" s="12"/>
      <c r="H4" s="12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5" ht="18" spans="1:20">
      <c r="A5" s="9" t="s">
        <v>6</v>
      </c>
      <c r="B5" s="12" t="s">
        <v>5</v>
      </c>
      <c r="C5" s="13"/>
      <c r="D5" s="12"/>
      <c r="E5" s="12"/>
      <c r="F5" s="12"/>
      <c r="G5" s="12"/>
      <c r="H5" s="9" t="s">
        <v>7</v>
      </c>
      <c r="I5" s="15" t="s">
        <v>5</v>
      </c>
      <c r="J5" s="16"/>
      <c r="K5" s="16"/>
      <c r="L5" s="16"/>
      <c r="M5" s="16"/>
      <c r="N5" s="16"/>
      <c r="O5" s="16"/>
      <c r="P5" s="16"/>
      <c r="Q5" s="16"/>
      <c r="R5" s="16"/>
      <c r="S5" s="13"/>
    </row>
    <row r="6" ht="18" spans="1:20">
      <c r="A6" s="9" t="s">
        <v>8</v>
      </c>
      <c r="B6" s="12" t="s">
        <v>5</v>
      </c>
      <c r="C6" s="13"/>
      <c r="D6" s="12"/>
      <c r="E6" s="12"/>
      <c r="F6" s="12"/>
      <c r="G6" s="12"/>
      <c r="H6" s="9" t="s">
        <v>7</v>
      </c>
      <c r="I6" s="15" t="s">
        <v>5</v>
      </c>
      <c r="J6" s="16"/>
      <c r="K6" s="16"/>
      <c r="L6" s="16"/>
      <c r="M6" s="16"/>
      <c r="N6" s="16"/>
      <c r="O6" s="16"/>
      <c r="P6" s="16"/>
      <c r="Q6" s="16"/>
      <c r="R6" s="16"/>
      <c r="S6" s="13"/>
    </row>
    <row r="7" ht="18" spans="1:20">
      <c r="A7" s="9" t="s">
        <v>9</v>
      </c>
      <c r="B7" s="17"/>
      <c r="C7" s="18"/>
      <c r="D7" s="18"/>
      <c r="E7" s="18"/>
      <c r="F7" s="18"/>
      <c r="G7" s="19"/>
      <c r="H7" s="9" t="s">
        <v>10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9"/>
    </row>
    <row r="8" ht="45" spans="1:20">
      <c r="A8" s="20" t="s">
        <v>11</v>
      </c>
      <c r="B8" s="21" t="s">
        <v>12</v>
      </c>
      <c r="C8" s="22" t="s">
        <v>7</v>
      </c>
      <c r="D8" s="21" t="s">
        <v>13</v>
      </c>
      <c r="E8" s="21" t="s">
        <v>14</v>
      </c>
      <c r="F8" s="23" t="s">
        <v>15</v>
      </c>
      <c r="G8" s="23" t="s">
        <v>16</v>
      </c>
      <c r="H8" s="24" t="s">
        <v>17</v>
      </c>
      <c r="I8" s="25" t="s">
        <v>18</v>
      </c>
      <c r="J8" s="25" t="s">
        <v>19</v>
      </c>
      <c r="K8" s="25" t="s">
        <v>20</v>
      </c>
      <c r="L8" s="24" t="s">
        <v>21</v>
      </c>
      <c r="M8" s="25" t="s">
        <v>22</v>
      </c>
      <c r="N8" s="25" t="s">
        <v>23</v>
      </c>
      <c r="O8" s="25" t="s">
        <v>24</v>
      </c>
      <c r="P8" s="25" t="s">
        <v>25</v>
      </c>
      <c r="Q8" s="25" t="s">
        <v>26</v>
      </c>
      <c r="R8" s="26" t="s">
        <v>27</v>
      </c>
      <c r="S8" s="27" t="s">
        <v>28</v>
      </c>
    </row>
    <row r="9" ht="17.25" spans="1:20">
      <c r="A9" s="28"/>
      <c r="B9" s="29"/>
      <c r="C9" s="30"/>
      <c r="D9" s="31"/>
      <c r="E9" s="28"/>
      <c r="F9" s="32" t="str">
        <f>IF(B9="","",IF(OR(LEN(B9)=15,LEN(B9)=18),IF(IF(LEN(B9)=18,MOD(MID(B9,17,1),2),MOD(RIGHT(B9,1),2))=1,"男","女"),"身份证号码错误"))</f>
        <v/>
      </c>
      <c r="G9" s="33" t="str" cm="1">
        <f ca="1" t="array" ref="G9">IF(B9="","",IF(OR(LEN(B9)&lt;&gt;18,NOT(ISNUMBER(VALUE(LEFT(B9,17)))),NOT(ISNUMBER(IF(ISNUMBER(--RIGHT(B9)),1,IF(UPPER(RIGHT(B9))="X",1,0)))),MID("10X98765432",MOD(SUMPRODUCT(MID(B9,ROW(INDIRECT("1:17")),1)*{7;9;10;5;8;4;2;1;6;3;7;9;10;5;8;4;2}),11)+1,1)&lt;&gt;UPPER(RIGHT(B9))),"请填写正确的身份证件号码",IF(AND(--TEXT(MID(B9,7,8),"0-00-00")&gt;=--"2014-01-01",--TEXT(MID(B9,7,8),"0-00-00")&lt;=--"2015-12-31"),IF(MOD(VALUE(MID(B9,17,1)),2)=1,"少年男子甲组","少年女子甲组"),IF(AND(--TEXT(MID(B9,7,8),"0-00-00")&gt;=--"2016-01-01",--TEXT(MID(B9,7,8),"0-00-00")&lt;=--"2017-12-31"),IF(MOD(VALUE(MID(B9,17,1)),2)=1,"少年男子乙组","少年女子乙组"),IF(AND(--TEXT(MID(B9,7,8),"0-00-00")&gt;=--"2018-01-01",--TEXT(MID(B9,7,8),"0-00-00")&lt;=--"2019-12-31"),IF(MOD(VALUE(MID(B9,17,1)),2)=1,"少年男子丙组","少年女子丙组"),IF(AND(--TEXT(MID(B9,7,8),"0-00-00")&gt;=--"2020-01-01",--TEXT(MID(B9,7,8),"0-00-00")&lt;=--"2020-12-31"),IF(MOD(VALUE(MID(B9,17,1)),2)=1,"儿童男子组","儿童女子组"),"请填写正确的身份证件号码"))))))</f>
        <v/>
      </c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5"/>
      <c r="T9" s="8" t="str" cm="1">
        <f ca="1" t="array" ref="T9">IF(AND(A9="",B9=""),"",IF(C9="","请填写联系方式",IF(D9="","请填写民族",IF(E9="","请填写紧急联系人电话",IF(SUMPRODUCT((H9:R9&lt;&gt;"")*(H9:R9&lt;&gt;"Y"))&gt;0,"填报项目请填写Y",IF(COUNTA(H9:R9)=0,"您还未填报项目",IF(AND(OR(H9="Y",L9="Y",R9="Y"),OR(I9="Y",J9="Y",K9="Y",M9="Y",N9="Y",O9="Y",P9="Y",Q9="Y")),"您不能同时填报竞赛项目和推广项目",IF(AND(I9="Y",OR(G9="儿童男子组",G9="儿童女子组",G9="少年男子丙组",G9="少年女子丙组")),"您的组别不可填报花式停刹",IF(AND(O9="Y",OR(G9="儿童男子组",G9="儿童女子组")),"您的组别不可填报双人花式绕桩",IF(AND(P9="Y",OR(G9="儿童男子组",G9="儿童女子组")),"您的组别不可填报平地跳高",IF(AND(J9="Y",OR(G9="儿童男子组",G9="儿童女子组")),"您的组别不可填报花式停刹距离赛","对")))))))))))</f>
        <v/>
      </c>
    </row>
    <row r="10" ht="17.25" spans="1:20">
      <c r="A10" s="28"/>
      <c r="B10" s="29"/>
      <c r="C10" s="30"/>
      <c r="D10" s="31"/>
      <c r="E10" s="28"/>
      <c r="F10" s="32" t="str">
        <f t="shared" ref="F10:F41" si="0">IF(B10="","",IF(OR(LEN(B10)=15,LEN(B10)=18),IF(IF(LEN(B10)=18,MOD(MID(B10,17,1),2),MOD(RIGHT(B10,1),2))=1,"男","女"),"身份证号码错误"))</f>
        <v/>
      </c>
      <c r="G10" s="33" t="str" cm="1">
        <f ca="1" t="array" ref="G10">IF(B10="","",IF(OR(LEN(B10)&lt;&gt;18,NOT(ISNUMBER(VALUE(LEFT(B10,17)))),NOT(ISNUMBER(IF(ISNUMBER(--RIGHT(B10)),1,IF(UPPER(RIGHT(B10))="X",1,0)))),MID("10X98765432",MOD(SUMPRODUCT(MID(B10,ROW(INDIRECT("1:17")),1)*{7;9;10;5;8;4;2;1;6;3;7;9;10;5;8;4;2}),11)+1,1)&lt;&gt;UPPER(RIGHT(B10))),"请填写正确的身份证件号码",IF(AND(--TEXT(MID(B10,7,8),"0-00-00")&gt;=--"2014-01-01",--TEXT(MID(B10,7,8),"0-00-00")&lt;=--"2015-12-31"),IF(MOD(VALUE(MID(B10,17,1)),2)=1,"少年男子甲组","少年女子甲组"),IF(AND(--TEXT(MID(B10,7,8),"0-00-00")&gt;=--"2016-01-01",--TEXT(MID(B10,7,8),"0-00-00")&lt;=--"2017-12-31"),IF(MOD(VALUE(MID(B10,17,1)),2)=1,"少年男子乙组","少年女子乙组"),IF(AND(--TEXT(MID(B10,7,8),"0-00-00")&gt;=--"2018-01-01",--TEXT(MID(B10,7,8),"0-00-00")&lt;=--"2019-12-31"),IF(MOD(VALUE(MID(B10,17,1)),2)=1,"少年男子丙组","少年女子丙组"),IF(AND(--TEXT(MID(B10,7,8),"0-00-00")&gt;=--"2020-01-01",--TEXT(MID(B10,7,8),"0-00-00")&lt;=--"2020-12-31"),IF(MOD(VALUE(MID(B10,17,1)),2)=1,"儿童男子组","儿童女子组"),"请填写正确的身份证件号码"))))))</f>
        <v/>
      </c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5"/>
      <c r="T10" s="8" t="str" cm="1">
        <f ca="1" t="array" ref="T10">IF(AND(A10="",B10=""),"",IF(C10="","请填写联系方式",IF(D10="","请填写民族",IF(E10="","请填写紧急联系人电话",IF(SUMPRODUCT((H10:R10&lt;&gt;"")*(H10:R10&lt;&gt;"Y"))&gt;0,"填报项目请填写Y",IF(COUNTA(H10:R10)=0,"您还未填报项目",IF(AND(OR(H10="Y",L10="Y",R10="Y"),OR(I10="Y",J10="Y",K10="Y",M10="Y",N10="Y",O10="Y",P10="Y",Q10="Y")),"您不能同时填报竞赛项目和推广项目",IF(AND(I10="Y",OR(G10="儿童男子组",G10="儿童女子组",G10="少年男子丙组",G10="少年女子丙组")),"您的组别不可填报花式停刹",IF(AND(O10="Y",OR(G10="儿童男子组",G10="儿童女子组")),"您的组别不可填报双人花式绕桩",IF(AND(P10="Y",OR(G10="儿童男子组",G10="儿童女子组")),"您的组别不可填报平地跳高",IF(AND(J10="Y",OR(G10="儿童男子组",G10="儿童女子组")),"您的组别不可填报花式停刹距离赛","对")))))))))))</f>
        <v/>
      </c>
    </row>
    <row r="11" ht="17.25" spans="1:20">
      <c r="A11" s="28"/>
      <c r="B11" s="29"/>
      <c r="C11" s="30"/>
      <c r="D11" s="31"/>
      <c r="E11" s="28"/>
      <c r="F11" s="32" t="str">
        <f t="shared" si="0"/>
        <v/>
      </c>
      <c r="G11" s="33" t="str" cm="1">
        <f ca="1" t="array" ref="G11">IF(B11="","",IF(OR(LEN(B11)&lt;&gt;18,NOT(ISNUMBER(VALUE(LEFT(B11,17)))),NOT(ISNUMBER(IF(ISNUMBER(--RIGHT(B11)),1,IF(UPPER(RIGHT(B11))="X",1,0)))),MID("10X98765432",MOD(SUMPRODUCT(MID(B11,ROW(INDIRECT("1:17")),1)*{7;9;10;5;8;4;2;1;6;3;7;9;10;5;8;4;2}),11)+1,1)&lt;&gt;UPPER(RIGHT(B11))),"请填写正确的身份证件号码",IF(AND(--TEXT(MID(B11,7,8),"0-00-00")&gt;=--"2014-01-01",--TEXT(MID(B11,7,8),"0-00-00")&lt;=--"2015-12-31"),IF(MOD(VALUE(MID(B11,17,1)),2)=1,"少年男子甲组","少年女子甲组"),IF(AND(--TEXT(MID(B11,7,8),"0-00-00")&gt;=--"2016-01-01",--TEXT(MID(B11,7,8),"0-00-00")&lt;=--"2017-12-31"),IF(MOD(VALUE(MID(B11,17,1)),2)=1,"少年男子乙组","少年女子乙组"),IF(AND(--TEXT(MID(B11,7,8),"0-00-00")&gt;=--"2018-01-01",--TEXT(MID(B11,7,8),"0-00-00")&lt;=--"2019-12-31"),IF(MOD(VALUE(MID(B11,17,1)),2)=1,"少年男子丙组","少年女子丙组"),IF(AND(--TEXT(MID(B11,7,8),"0-00-00")&gt;=--"2020-01-01",--TEXT(MID(B11,7,8),"0-00-00")&lt;=--"2020-12-31"),IF(MOD(VALUE(MID(B11,17,1)),2)=1,"儿童男子组","儿童女子组"),"请填写正确的身份证件号码"))))))</f>
        <v/>
      </c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6"/>
      <c r="T11" s="8" t="str" cm="1">
        <f ca="1" t="array" ref="T11">IF(AND(A11="",B11=""),"",IF(C11="","请填写联系方式",IF(D11="","请填写民族",IF(E11="","请填写紧急联系人电话",IF(SUMPRODUCT((H11:R11&lt;&gt;"")*(H11:R11&lt;&gt;"Y"))&gt;0,"填报项目请填写Y",IF(COUNTA(H11:R11)=0,"您还未填报项目",IF(AND(OR(H11="Y",L11="Y",R11="Y"),OR(I11="Y",J11="Y",K11="Y",M11="Y",N11="Y",O11="Y",P11="Y",Q11="Y")),"您不能同时填报竞赛项目和推广项目",IF(AND(I11="Y",OR(G11="儿童男子组",G11="儿童女子组",G11="少年男子丙组",G11="少年女子丙组")),"您的组别不可填报花式停刹",IF(AND(O11="Y",OR(G11="儿童男子组",G11="儿童女子组")),"您的组别不可填报双人花式绕桩",IF(AND(P11="Y",OR(G11="儿童男子组",G11="儿童女子组")),"您的组别不可填报平地跳高",IF(AND(J11="Y",OR(G11="儿童男子组",G11="儿童女子组")),"您的组别不可填报花式停刹距离赛","对")))))))))))</f>
        <v/>
      </c>
    </row>
    <row r="12" ht="17.25" spans="1:20">
      <c r="A12" s="28"/>
      <c r="B12" s="29"/>
      <c r="C12" s="30"/>
      <c r="D12" s="31"/>
      <c r="E12" s="28"/>
      <c r="F12" s="32" t="str">
        <f t="shared" si="0"/>
        <v/>
      </c>
      <c r="G12" s="33" t="str" cm="1">
        <f ca="1" t="array" ref="G12">IF(B12="","",IF(OR(LEN(B12)&lt;&gt;18,NOT(ISNUMBER(VALUE(LEFT(B12,17)))),NOT(ISNUMBER(IF(ISNUMBER(--RIGHT(B12)),1,IF(UPPER(RIGHT(B12))="X",1,0)))),MID("10X98765432",MOD(SUMPRODUCT(MID(B12,ROW(INDIRECT("1:17")),1)*{7;9;10;5;8;4;2;1;6;3;7;9;10;5;8;4;2}),11)+1,1)&lt;&gt;UPPER(RIGHT(B12))),"请填写正确的身份证件号码",IF(AND(--TEXT(MID(B12,7,8),"0-00-00")&gt;=--"2014-01-01",--TEXT(MID(B12,7,8),"0-00-00")&lt;=--"2015-12-31"),IF(MOD(VALUE(MID(B12,17,1)),2)=1,"少年男子甲组","少年女子甲组"),IF(AND(--TEXT(MID(B12,7,8),"0-00-00")&gt;=--"2016-01-01",--TEXT(MID(B12,7,8),"0-00-00")&lt;=--"2017-12-31"),IF(MOD(VALUE(MID(B12,17,1)),2)=1,"少年男子乙组","少年女子乙组"),IF(AND(--TEXT(MID(B12,7,8),"0-00-00")&gt;=--"2018-01-01",--TEXT(MID(B12,7,8),"0-00-00")&lt;=--"2019-12-31"),IF(MOD(VALUE(MID(B12,17,1)),2)=1,"少年男子丙组","少年女子丙组"),IF(AND(--TEXT(MID(B12,7,8),"0-00-00")&gt;=--"2020-01-01",--TEXT(MID(B12,7,8),"0-00-00")&lt;=--"2020-12-31"),IF(MOD(VALUE(MID(B12,17,1)),2)=1,"儿童男子组","儿童女子组"),"请填写正确的身份证件号码"))))))</f>
        <v/>
      </c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5"/>
      <c r="T12" s="8" t="str" cm="1">
        <f ca="1" t="array" ref="T12">IF(AND(A12="",B12=""),"",IF(C12="","请填写联系方式",IF(D12="","请填写民族",IF(E12="","请填写紧急联系人电话",IF(SUMPRODUCT((H12:R12&lt;&gt;"")*(H12:R12&lt;&gt;"Y"))&gt;0,"填报项目请填写Y",IF(COUNTA(H12:R12)=0,"您还未填报项目",IF(AND(OR(H12="Y",L12="Y",R12="Y"),OR(I12="Y",J12="Y",K12="Y",M12="Y",N12="Y",O12="Y",P12="Y",Q12="Y")),"您不能同时填报竞赛项目和推广项目",IF(AND(I12="Y",OR(G12="儿童男子组",G12="儿童女子组",G12="少年男子丙组",G12="少年女子丙组")),"您的组别不可填报花式停刹",IF(AND(O12="Y",OR(G12="儿童男子组",G12="儿童女子组")),"您的组别不可填报双人花式绕桩",IF(AND(P12="Y",OR(G12="儿童男子组",G12="儿童女子组")),"您的组别不可填报平地跳高",IF(AND(J12="Y",OR(G12="儿童男子组",G12="儿童女子组")),"您的组别不可填报花式停刹距离赛","对")))))))))))</f>
        <v/>
      </c>
    </row>
    <row r="13" ht="17.25" spans="1:20">
      <c r="A13" s="28"/>
      <c r="B13" s="29"/>
      <c r="C13" s="30"/>
      <c r="D13" s="31"/>
      <c r="E13" s="28"/>
      <c r="F13" s="32" t="str">
        <f t="shared" si="0"/>
        <v/>
      </c>
      <c r="G13" s="33" t="str" cm="1">
        <f ca="1" t="array" ref="G13">IF(B13="","",IF(OR(LEN(B13)&lt;&gt;18,NOT(ISNUMBER(VALUE(LEFT(B13,17)))),NOT(ISNUMBER(IF(ISNUMBER(--RIGHT(B13)),1,IF(UPPER(RIGHT(B13))="X",1,0)))),MID("10X98765432",MOD(SUMPRODUCT(MID(B13,ROW(INDIRECT("1:17")),1)*{7;9;10;5;8;4;2;1;6;3;7;9;10;5;8;4;2}),11)+1,1)&lt;&gt;UPPER(RIGHT(B13))),"请填写正确的身份证件号码",IF(AND(--TEXT(MID(B13,7,8),"0-00-00")&gt;=--"2014-01-01",--TEXT(MID(B13,7,8),"0-00-00")&lt;=--"2015-12-31"),IF(MOD(VALUE(MID(B13,17,1)),2)=1,"少年男子甲组","少年女子甲组"),IF(AND(--TEXT(MID(B13,7,8),"0-00-00")&gt;=--"2016-01-01",--TEXT(MID(B13,7,8),"0-00-00")&lt;=--"2017-12-31"),IF(MOD(VALUE(MID(B13,17,1)),2)=1,"少年男子乙组","少年女子乙组"),IF(AND(--TEXT(MID(B13,7,8),"0-00-00")&gt;=--"2018-01-01",--TEXT(MID(B13,7,8),"0-00-00")&lt;=--"2019-12-31"),IF(MOD(VALUE(MID(B13,17,1)),2)=1,"少年男子丙组","少年女子丙组"),IF(AND(--TEXT(MID(B13,7,8),"0-00-00")&gt;=--"2020-01-01",--TEXT(MID(B13,7,8),"0-00-00")&lt;=--"2020-12-31"),IF(MOD(VALUE(MID(B13,17,1)),2)=1,"儿童男子组","儿童女子组"),"请填写正确的身份证件号码"))))))</f>
        <v/>
      </c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5"/>
      <c r="T13" s="8" t="str" cm="1">
        <f ca="1" t="array" ref="T13">IF(AND(A13="",B13=""),"",IF(C13="","请填写联系方式",IF(D13="","请填写民族",IF(E13="","请填写紧急联系人电话",IF(SUMPRODUCT((H13:R13&lt;&gt;"")*(H13:R13&lt;&gt;"Y"))&gt;0,"填报项目请填写Y",IF(COUNTA(H13:R13)=0,"您还未填报项目",IF(AND(OR(H13="Y",L13="Y",R13="Y"),OR(I13="Y",J13="Y",K13="Y",M13="Y",N13="Y",O13="Y",P13="Y",Q13="Y")),"您不能同时填报竞赛项目和推广项目",IF(AND(I13="Y",OR(G13="儿童男子组",G13="儿童女子组",G13="少年男子丙组",G13="少年女子丙组")),"您的组别不可填报花式停刹",IF(AND(O13="Y",OR(G13="儿童男子组",G13="儿童女子组")),"您的组别不可填报双人花式绕桩",IF(AND(P13="Y",OR(G13="儿童男子组",G13="儿童女子组")),"您的组别不可填报平地跳高",IF(AND(J13="Y",OR(G13="儿童男子组",G13="儿童女子组")),"您的组别不可填报花式停刹距离赛","对")))))))))))</f>
        <v/>
      </c>
    </row>
    <row r="14" ht="17.25" spans="1:20">
      <c r="A14" s="28"/>
      <c r="B14" s="29"/>
      <c r="C14" s="30"/>
      <c r="D14" s="31"/>
      <c r="E14" s="28"/>
      <c r="F14" s="32" t="str">
        <f t="shared" si="0"/>
        <v/>
      </c>
      <c r="G14" s="33" t="str" cm="1">
        <f ca="1" t="array" ref="G14">IF(B14="","",IF(OR(LEN(B14)&lt;&gt;18,NOT(ISNUMBER(VALUE(LEFT(B14,17)))),NOT(ISNUMBER(IF(ISNUMBER(--RIGHT(B14)),1,IF(UPPER(RIGHT(B14))="X",1,0)))),MID("10X98765432",MOD(SUMPRODUCT(MID(B14,ROW(INDIRECT("1:17")),1)*{7;9;10;5;8;4;2;1;6;3;7;9;10;5;8;4;2}),11)+1,1)&lt;&gt;UPPER(RIGHT(B14))),"请填写正确的身份证件号码",IF(AND(--TEXT(MID(B14,7,8),"0-00-00")&gt;=--"2014-01-01",--TEXT(MID(B14,7,8),"0-00-00")&lt;=--"2015-12-31"),IF(MOD(VALUE(MID(B14,17,1)),2)=1,"少年男子甲组","少年女子甲组"),IF(AND(--TEXT(MID(B14,7,8),"0-00-00")&gt;=--"2016-01-01",--TEXT(MID(B14,7,8),"0-00-00")&lt;=--"2017-12-31"),IF(MOD(VALUE(MID(B14,17,1)),2)=1,"少年男子乙组","少年女子乙组"),IF(AND(--TEXT(MID(B14,7,8),"0-00-00")&gt;=--"2018-01-01",--TEXT(MID(B14,7,8),"0-00-00")&lt;=--"2019-12-31"),IF(MOD(VALUE(MID(B14,17,1)),2)=1,"少年男子丙组","少年女子丙组"),IF(AND(--TEXT(MID(B14,7,8),"0-00-00")&gt;=--"2020-01-01",--TEXT(MID(B14,7,8),"0-00-00")&lt;=--"2020-12-31"),IF(MOD(VALUE(MID(B14,17,1)),2)=1,"儿童男子组","儿童女子组"),"请填写正确的身份证件号码"))))))</f>
        <v/>
      </c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6"/>
      <c r="T14" s="8" t="str" cm="1">
        <f ca="1" t="array" ref="T14">IF(AND(A14="",B14=""),"",IF(C14="","请填写联系方式",IF(D14="","请填写民族",IF(E14="","请填写紧急联系人电话",IF(SUMPRODUCT((H14:R14&lt;&gt;"")*(H14:R14&lt;&gt;"Y"))&gt;0,"填报项目请填写Y",IF(COUNTA(H14:R14)=0,"您还未填报项目",IF(AND(OR(H14="Y",L14="Y",R14="Y"),OR(I14="Y",J14="Y",K14="Y",M14="Y",N14="Y",O14="Y",P14="Y",Q14="Y")),"您不能同时填报竞赛项目和推广项目",IF(AND(I14="Y",OR(G14="儿童男子组",G14="儿童女子组",G14="少年男子丙组",G14="少年女子丙组")),"您的组别不可填报花式停刹",IF(AND(O14="Y",OR(G14="儿童男子组",G14="儿童女子组")),"您的组别不可填报双人花式绕桩",IF(AND(P14="Y",OR(G14="儿童男子组",G14="儿童女子组")),"您的组别不可填报平地跳高",IF(AND(J14="Y",OR(G14="儿童男子组",G14="儿童女子组")),"您的组别不可填报花式停刹距离赛","对")))))))))))</f>
        <v/>
      </c>
    </row>
    <row r="15" ht="17.25" spans="1:20">
      <c r="A15" s="28"/>
      <c r="B15" s="29"/>
      <c r="C15" s="30"/>
      <c r="D15" s="31"/>
      <c r="E15" s="28"/>
      <c r="F15" s="32" t="str">
        <f t="shared" si="0"/>
        <v/>
      </c>
      <c r="G15" s="33" t="str" cm="1">
        <f ca="1" t="array" ref="G15">IF(B15="","",IF(OR(LEN(B15)&lt;&gt;18,NOT(ISNUMBER(VALUE(LEFT(B15,17)))),NOT(ISNUMBER(IF(ISNUMBER(--RIGHT(B15)),1,IF(UPPER(RIGHT(B15))="X",1,0)))),MID("10X98765432",MOD(SUMPRODUCT(MID(B15,ROW(INDIRECT("1:17")),1)*{7;9;10;5;8;4;2;1;6;3;7;9;10;5;8;4;2}),11)+1,1)&lt;&gt;UPPER(RIGHT(B15))),"请填写正确的身份证件号码",IF(AND(--TEXT(MID(B15,7,8),"0-00-00")&gt;=--"2014-01-01",--TEXT(MID(B15,7,8),"0-00-00")&lt;=--"2015-12-31"),IF(MOD(VALUE(MID(B15,17,1)),2)=1,"少年男子甲组","少年女子甲组"),IF(AND(--TEXT(MID(B15,7,8),"0-00-00")&gt;=--"2016-01-01",--TEXT(MID(B15,7,8),"0-00-00")&lt;=--"2017-12-31"),IF(MOD(VALUE(MID(B15,17,1)),2)=1,"少年男子乙组","少年女子乙组"),IF(AND(--TEXT(MID(B15,7,8),"0-00-00")&gt;=--"2018-01-01",--TEXT(MID(B15,7,8),"0-00-00")&lt;=--"2019-12-31"),IF(MOD(VALUE(MID(B15,17,1)),2)=1,"少年男子丙组","少年女子丙组"),IF(AND(--TEXT(MID(B15,7,8),"0-00-00")&gt;=--"2020-01-01",--TEXT(MID(B15,7,8),"0-00-00")&lt;=--"2020-12-31"),IF(MOD(VALUE(MID(B15,17,1)),2)=1,"儿童男子组","儿童女子组"),"请填写正确的身份证件号码"))))))</f>
        <v/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5"/>
      <c r="T15" s="8" t="str" cm="1">
        <f ca="1" t="array" ref="T15">IF(AND(A15="",B15=""),"",IF(C15="","请填写联系方式",IF(D15="","请填写民族",IF(E15="","请填写紧急联系人电话",IF(SUMPRODUCT((H15:R15&lt;&gt;"")*(H15:R15&lt;&gt;"Y"))&gt;0,"填报项目请填写Y",IF(COUNTA(H15:R15)=0,"您还未填报项目",IF(AND(OR(H15="Y",L15="Y",R15="Y"),OR(I15="Y",J15="Y",K15="Y",M15="Y",N15="Y",O15="Y",P15="Y",Q15="Y")),"您不能同时填报竞赛项目和推广项目",IF(AND(I15="Y",OR(G15="儿童男子组",G15="儿童女子组",G15="少年男子丙组",G15="少年女子丙组")),"您的组别不可填报花式停刹",IF(AND(O15="Y",OR(G15="儿童男子组",G15="儿童女子组")),"您的组别不可填报双人花式绕桩",IF(AND(P15="Y",OR(G15="儿童男子组",G15="儿童女子组")),"您的组别不可填报平地跳高",IF(AND(J15="Y",OR(G15="儿童男子组",G15="儿童女子组")),"您的组别不可填报花式停刹距离赛","对")))))))))))</f>
        <v/>
      </c>
    </row>
    <row r="16" ht="17.25" spans="1:20">
      <c r="A16" s="28"/>
      <c r="B16" s="29"/>
      <c r="C16" s="30"/>
      <c r="D16" s="31"/>
      <c r="E16" s="28"/>
      <c r="F16" s="32" t="str">
        <f t="shared" si="0"/>
        <v/>
      </c>
      <c r="G16" s="33" t="str" cm="1">
        <f ca="1" t="array" ref="G16">IF(B16="","",IF(OR(LEN(B16)&lt;&gt;18,NOT(ISNUMBER(VALUE(LEFT(B16,17)))),NOT(ISNUMBER(IF(ISNUMBER(--RIGHT(B16)),1,IF(UPPER(RIGHT(B16))="X",1,0)))),MID("10X98765432",MOD(SUMPRODUCT(MID(B16,ROW(INDIRECT("1:17")),1)*{7;9;10;5;8;4;2;1;6;3;7;9;10;5;8;4;2}),11)+1,1)&lt;&gt;UPPER(RIGHT(B16))),"请填写正确的身份证件号码",IF(AND(--TEXT(MID(B16,7,8),"0-00-00")&gt;=--"2014-01-01",--TEXT(MID(B16,7,8),"0-00-00")&lt;=--"2015-12-31"),IF(MOD(VALUE(MID(B16,17,1)),2)=1,"少年男子甲组","少年女子甲组"),IF(AND(--TEXT(MID(B16,7,8),"0-00-00")&gt;=--"2016-01-01",--TEXT(MID(B16,7,8),"0-00-00")&lt;=--"2017-12-31"),IF(MOD(VALUE(MID(B16,17,1)),2)=1,"少年男子乙组","少年女子乙组"),IF(AND(--TEXT(MID(B16,7,8),"0-00-00")&gt;=--"2018-01-01",--TEXT(MID(B16,7,8),"0-00-00")&lt;=--"2019-12-31"),IF(MOD(VALUE(MID(B16,17,1)),2)=1,"少年男子丙组","少年女子丙组"),IF(AND(--TEXT(MID(B16,7,8),"0-00-00")&gt;=--"2020-01-01",--TEXT(MID(B16,7,8),"0-00-00")&lt;=--"2020-12-31"),IF(MOD(VALUE(MID(B16,17,1)),2)=1,"儿童男子组","儿童女子组"),"请填写正确的身份证件号码"))))))</f>
        <v/>
      </c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5"/>
      <c r="S16" s="35"/>
      <c r="T16" s="8" t="str" cm="1">
        <f ca="1" t="array" ref="T16">IF(AND(A16="",B16=""),"",IF(C16="","请填写联系方式",IF(D16="","请填写民族",IF(E16="","请填写紧急联系人电话",IF(SUMPRODUCT((H16:R16&lt;&gt;"")*(H16:R16&lt;&gt;"Y"))&gt;0,"填报项目请填写Y",IF(COUNTA(H16:R16)=0,"您还未填报项目",IF(AND(OR(H16="Y",L16="Y",R16="Y"),OR(I16="Y",J16="Y",K16="Y",M16="Y",N16="Y",O16="Y",P16="Y",Q16="Y")),"您不能同时填报竞赛项目和推广项目",IF(AND(I16="Y",OR(G16="儿童男子组",G16="儿童女子组",G16="少年男子丙组",G16="少年女子丙组")),"您的组别不可填报花式停刹",IF(AND(O16="Y",OR(G16="儿童男子组",G16="儿童女子组")),"您的组别不可填报双人花式绕桩",IF(AND(P16="Y",OR(G16="儿童男子组",G16="儿童女子组")),"您的组别不可填报平地跳高",IF(AND(J16="Y",OR(G16="儿童男子组",G16="儿童女子组")),"您的组别不可填报花式停刹距离赛","对")))))))))))</f>
        <v/>
      </c>
    </row>
    <row r="17" ht="17.25" spans="1:20">
      <c r="A17" s="28"/>
      <c r="B17" s="29"/>
      <c r="C17" s="30"/>
      <c r="D17" s="31"/>
      <c r="E17" s="28"/>
      <c r="F17" s="32" t="str">
        <f t="shared" si="0"/>
        <v/>
      </c>
      <c r="G17" s="33" t="str" cm="1">
        <f ca="1" t="array" ref="G17">IF(B17="","",IF(OR(LEN(B17)&lt;&gt;18,NOT(ISNUMBER(VALUE(LEFT(B17,17)))),NOT(ISNUMBER(IF(ISNUMBER(--RIGHT(B17)),1,IF(UPPER(RIGHT(B17))="X",1,0)))),MID("10X98765432",MOD(SUMPRODUCT(MID(B17,ROW(INDIRECT("1:17")),1)*{7;9;10;5;8;4;2;1;6;3;7;9;10;5;8;4;2}),11)+1,1)&lt;&gt;UPPER(RIGHT(B17))),"请填写正确的身份证件号码",IF(AND(--TEXT(MID(B17,7,8),"0-00-00")&gt;=--"2014-01-01",--TEXT(MID(B17,7,8),"0-00-00")&lt;=--"2015-12-31"),IF(MOD(VALUE(MID(B17,17,1)),2)=1,"少年男子甲组","少年女子甲组"),IF(AND(--TEXT(MID(B17,7,8),"0-00-00")&gt;=--"2016-01-01",--TEXT(MID(B17,7,8),"0-00-00")&lt;=--"2017-12-31"),IF(MOD(VALUE(MID(B17,17,1)),2)=1,"少年男子乙组","少年女子乙组"),IF(AND(--TEXT(MID(B17,7,8),"0-00-00")&gt;=--"2018-01-01",--TEXT(MID(B17,7,8),"0-00-00")&lt;=--"2019-12-31"),IF(MOD(VALUE(MID(B17,17,1)),2)=1,"少年男子丙组","少年女子丙组"),IF(AND(--TEXT(MID(B17,7,8),"0-00-00")&gt;=--"2020-01-01",--TEXT(MID(B17,7,8),"0-00-00")&lt;=--"2020-12-31"),IF(MOD(VALUE(MID(B17,17,1)),2)=1,"儿童男子组","儿童女子组"),"请填写正确的身份证件号码"))))))</f>
        <v/>
      </c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5"/>
      <c r="S17" s="36"/>
      <c r="T17" s="8" t="str" cm="1">
        <f ca="1" t="array" ref="T17">IF(AND(A17="",B17=""),"",IF(C17="","请填写联系方式",IF(D17="","请填写民族",IF(E17="","请填写紧急联系人电话",IF(SUMPRODUCT((H17:R17&lt;&gt;"")*(H17:R17&lt;&gt;"Y"))&gt;0,"填报项目请填写Y",IF(COUNTA(H17:R17)=0,"您还未填报项目",IF(AND(OR(H17="Y",L17="Y",R17="Y"),OR(I17="Y",J17="Y",K17="Y",M17="Y",N17="Y",O17="Y",P17="Y",Q17="Y")),"您不能同时填报竞赛项目和推广项目",IF(AND(I17="Y",OR(G17="儿童男子组",G17="儿童女子组",G17="少年男子丙组",G17="少年女子丙组")),"您的组别不可填报花式停刹",IF(AND(O17="Y",OR(G17="儿童男子组",G17="儿童女子组")),"您的组别不可填报双人花式绕桩",IF(AND(P17="Y",OR(G17="儿童男子组",G17="儿童女子组")),"您的组别不可填报平地跳高",IF(AND(J17="Y",OR(G17="儿童男子组",G17="儿童女子组")),"您的组别不可填报花式停刹距离赛","对")))))))))))</f>
        <v/>
      </c>
    </row>
    <row r="18" ht="17.25" spans="1:20">
      <c r="A18" s="28"/>
      <c r="B18" s="29"/>
      <c r="C18" s="30"/>
      <c r="D18" s="31"/>
      <c r="E18" s="28"/>
      <c r="F18" s="32" t="str">
        <f t="shared" si="0"/>
        <v/>
      </c>
      <c r="G18" s="33" t="str" cm="1">
        <f ca="1" t="array" ref="G18">IF(B18="","",IF(OR(LEN(B18)&lt;&gt;18,NOT(ISNUMBER(VALUE(LEFT(B18,17)))),NOT(ISNUMBER(IF(ISNUMBER(--RIGHT(B18)),1,IF(UPPER(RIGHT(B18))="X",1,0)))),MID("10X98765432",MOD(SUMPRODUCT(MID(B18,ROW(INDIRECT("1:17")),1)*{7;9;10;5;8;4;2;1;6;3;7;9;10;5;8;4;2}),11)+1,1)&lt;&gt;UPPER(RIGHT(B18))),"请填写正确的身份证件号码",IF(AND(--TEXT(MID(B18,7,8),"0-00-00")&gt;=--"2014-01-01",--TEXT(MID(B18,7,8),"0-00-00")&lt;=--"2015-12-31"),IF(MOD(VALUE(MID(B18,17,1)),2)=1,"少年男子甲组","少年女子甲组"),IF(AND(--TEXT(MID(B18,7,8),"0-00-00")&gt;=--"2016-01-01",--TEXT(MID(B18,7,8),"0-00-00")&lt;=--"2017-12-31"),IF(MOD(VALUE(MID(B18,17,1)),2)=1,"少年男子乙组","少年女子乙组"),IF(AND(--TEXT(MID(B18,7,8),"0-00-00")&gt;=--"2018-01-01",--TEXT(MID(B18,7,8),"0-00-00")&lt;=--"2019-12-31"),IF(MOD(VALUE(MID(B18,17,1)),2)=1,"少年男子丙组","少年女子丙组"),IF(AND(--TEXT(MID(B18,7,8),"0-00-00")&gt;=--"2020-01-01",--TEXT(MID(B18,7,8),"0-00-00")&lt;=--"2020-12-31"),IF(MOD(VALUE(MID(B18,17,1)),2)=1,"儿童男子组","儿童女子组"),"请填写正确的身份证件号码"))))))</f>
        <v/>
      </c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5"/>
      <c r="S18" s="35"/>
      <c r="T18" s="8" t="str" cm="1">
        <f ca="1" t="array" ref="T18">IF(AND(A18="",B18=""),"",IF(C18="","请填写联系方式",IF(D18="","请填写民族",IF(E18="","请填写紧急联系人电话",IF(SUMPRODUCT((H18:R18&lt;&gt;"")*(H18:R18&lt;&gt;"Y"))&gt;0,"填报项目请填写Y",IF(COUNTA(H18:R18)=0,"您还未填报项目",IF(AND(OR(H18="Y",L18="Y",R18="Y"),OR(I18="Y",J18="Y",K18="Y",M18="Y",N18="Y",O18="Y",P18="Y",Q18="Y")),"您不能同时填报竞赛项目和推广项目",IF(AND(I18="Y",OR(G18="儿童男子组",G18="儿童女子组",G18="少年男子丙组",G18="少年女子丙组")),"您的组别不可填报花式停刹",IF(AND(O18="Y",OR(G18="儿童男子组",G18="儿童女子组")),"您的组别不可填报双人花式绕桩",IF(AND(P18="Y",OR(G18="儿童男子组",G18="儿童女子组")),"您的组别不可填报平地跳高",IF(AND(J18="Y",OR(G18="儿童男子组",G18="儿童女子组")),"您的组别不可填报花式停刹距离赛","对")))))))))))</f>
        <v/>
      </c>
    </row>
    <row r="19" ht="17.25" spans="1:20">
      <c r="A19" s="28"/>
      <c r="B19" s="29"/>
      <c r="C19" s="30"/>
      <c r="D19" s="31"/>
      <c r="E19" s="28"/>
      <c r="F19" s="32" t="str">
        <f t="shared" si="0"/>
        <v/>
      </c>
      <c r="G19" s="33" t="str" cm="1">
        <f ca="1" t="array" ref="G19">IF(B19="","",IF(OR(LEN(B19)&lt;&gt;18,NOT(ISNUMBER(VALUE(LEFT(B19,17)))),NOT(ISNUMBER(IF(ISNUMBER(--RIGHT(B19)),1,IF(UPPER(RIGHT(B19))="X",1,0)))),MID("10X98765432",MOD(SUMPRODUCT(MID(B19,ROW(INDIRECT("1:17")),1)*{7;9;10;5;8;4;2;1;6;3;7;9;10;5;8;4;2}),11)+1,1)&lt;&gt;UPPER(RIGHT(B19))),"请填写正确的身份证件号码",IF(AND(--TEXT(MID(B19,7,8),"0-00-00")&gt;=--"2014-01-01",--TEXT(MID(B19,7,8),"0-00-00")&lt;=--"2015-12-31"),IF(MOD(VALUE(MID(B19,17,1)),2)=1,"少年男子甲组","少年女子甲组"),IF(AND(--TEXT(MID(B19,7,8),"0-00-00")&gt;=--"2016-01-01",--TEXT(MID(B19,7,8),"0-00-00")&lt;=--"2017-12-31"),IF(MOD(VALUE(MID(B19,17,1)),2)=1,"少年男子乙组","少年女子乙组"),IF(AND(--TEXT(MID(B19,7,8),"0-00-00")&gt;=--"2018-01-01",--TEXT(MID(B19,7,8),"0-00-00")&lt;=--"2019-12-31"),IF(MOD(VALUE(MID(B19,17,1)),2)=1,"少年男子丙组","少年女子丙组"),IF(AND(--TEXT(MID(B19,7,8),"0-00-00")&gt;=--"2020-01-01",--TEXT(MID(B19,7,8),"0-00-00")&lt;=--"2020-12-31"),IF(MOD(VALUE(MID(B19,17,1)),2)=1,"儿童男子组","儿童女子组"),"请填写正确的身份证件号码"))))))</f>
        <v/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5"/>
      <c r="S19" s="35"/>
      <c r="T19" s="8" t="str" cm="1">
        <f ca="1" t="array" ref="T19">IF(AND(A19="",B19=""),"",IF(C19="","请填写联系方式",IF(D19="","请填写民族",IF(E19="","请填写紧急联系人电话",IF(SUMPRODUCT((H19:R19&lt;&gt;"")*(H19:R19&lt;&gt;"Y"))&gt;0,"填报项目请填写Y",IF(COUNTA(H19:R19)=0,"您还未填报项目",IF(AND(OR(H19="Y",L19="Y",R19="Y"),OR(I19="Y",J19="Y",K19="Y",M19="Y",N19="Y",O19="Y",P19="Y",Q19="Y")),"您不能同时填报竞赛项目和推广项目",IF(AND(I19="Y",OR(G19="儿童男子组",G19="儿童女子组",G19="少年男子丙组",G19="少年女子丙组")),"您的组别不可填报花式停刹",IF(AND(O19="Y",OR(G19="儿童男子组",G19="儿童女子组")),"您的组别不可填报双人花式绕桩",IF(AND(P19="Y",OR(G19="儿童男子组",G19="儿童女子组")),"您的组别不可填报平地跳高",IF(AND(J19="Y",OR(G19="儿童男子组",G19="儿童女子组")),"您的组别不可填报花式停刹距离赛","对")))))))))))</f>
        <v/>
      </c>
    </row>
    <row r="20" ht="17.25" spans="1:20">
      <c r="A20" s="28"/>
      <c r="B20" s="29"/>
      <c r="C20" s="30"/>
      <c r="D20" s="31"/>
      <c r="E20" s="28"/>
      <c r="F20" s="32" t="str">
        <f t="shared" si="0"/>
        <v/>
      </c>
      <c r="G20" s="33" t="str" cm="1">
        <f ca="1" t="array" ref="G20">IF(B20="","",IF(OR(LEN(B20)&lt;&gt;18,NOT(ISNUMBER(VALUE(LEFT(B20,17)))),NOT(ISNUMBER(IF(ISNUMBER(--RIGHT(B20)),1,IF(UPPER(RIGHT(B20))="X",1,0)))),MID("10X98765432",MOD(SUMPRODUCT(MID(B20,ROW(INDIRECT("1:17")),1)*{7;9;10;5;8;4;2;1;6;3;7;9;10;5;8;4;2}),11)+1,1)&lt;&gt;UPPER(RIGHT(B20))),"请填写正确的身份证件号码",IF(AND(--TEXT(MID(B20,7,8),"0-00-00")&gt;=--"2014-01-01",--TEXT(MID(B20,7,8),"0-00-00")&lt;=--"2015-12-31"),IF(MOD(VALUE(MID(B20,17,1)),2)=1,"少年男子甲组","少年女子甲组"),IF(AND(--TEXT(MID(B20,7,8),"0-00-00")&gt;=--"2016-01-01",--TEXT(MID(B20,7,8),"0-00-00")&lt;=--"2017-12-31"),IF(MOD(VALUE(MID(B20,17,1)),2)=1,"少年男子乙组","少年女子乙组"),IF(AND(--TEXT(MID(B20,7,8),"0-00-00")&gt;=--"2018-01-01",--TEXT(MID(B20,7,8),"0-00-00")&lt;=--"2019-12-31"),IF(MOD(VALUE(MID(B20,17,1)),2)=1,"少年男子丙组","少年女子丙组"),IF(AND(--TEXT(MID(B20,7,8),"0-00-00")&gt;=--"2020-01-01",--TEXT(MID(B20,7,8),"0-00-00")&lt;=--"2020-12-31"),IF(MOD(VALUE(MID(B20,17,1)),2)=1,"儿童男子组","儿童女子组"),"请填写正确的身份证件号码"))))))</f>
        <v/>
      </c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5"/>
      <c r="S20" s="36"/>
      <c r="T20" s="8" t="str" cm="1">
        <f ca="1" t="array" ref="T20">IF(AND(A20="",B20=""),"",IF(C20="","请填写联系方式",IF(D20="","请填写民族",IF(E20="","请填写紧急联系人电话",IF(SUMPRODUCT((H20:R20&lt;&gt;"")*(H20:R20&lt;&gt;"Y"))&gt;0,"填报项目请填写Y",IF(COUNTA(H20:R20)=0,"您还未填报项目",IF(AND(OR(H20="Y",L20="Y",R20="Y"),OR(I20="Y",J20="Y",K20="Y",M20="Y",N20="Y",O20="Y",P20="Y",Q20="Y")),"您不能同时填报竞赛项目和推广项目",IF(AND(I20="Y",OR(G20="儿童男子组",G20="儿童女子组",G20="少年男子丙组",G20="少年女子丙组")),"您的组别不可填报花式停刹",IF(AND(O20="Y",OR(G20="儿童男子组",G20="儿童女子组")),"您的组别不可填报双人花式绕桩",IF(AND(P20="Y",OR(G20="儿童男子组",G20="儿童女子组")),"您的组别不可填报平地跳高",IF(AND(J20="Y",OR(G20="儿童男子组",G20="儿童女子组")),"您的组别不可填报花式停刹距离赛","对")))))))))))</f>
        <v/>
      </c>
    </row>
    <row r="21" ht="17.25" spans="1:20">
      <c r="A21" s="28"/>
      <c r="B21" s="29"/>
      <c r="C21" s="30"/>
      <c r="D21" s="31"/>
      <c r="E21" s="28"/>
      <c r="F21" s="32" t="str">
        <f t="shared" si="0"/>
        <v/>
      </c>
      <c r="G21" s="33" t="str" cm="1">
        <f ca="1" t="array" ref="G21">IF(B21="","",IF(OR(LEN(B21)&lt;&gt;18,NOT(ISNUMBER(VALUE(LEFT(B21,17)))),NOT(ISNUMBER(IF(ISNUMBER(--RIGHT(B21)),1,IF(UPPER(RIGHT(B21))="X",1,0)))),MID("10X98765432",MOD(SUMPRODUCT(MID(B21,ROW(INDIRECT("1:17")),1)*{7;9;10;5;8;4;2;1;6;3;7;9;10;5;8;4;2}),11)+1,1)&lt;&gt;UPPER(RIGHT(B21))),"请填写正确的身份证件号码",IF(AND(--TEXT(MID(B21,7,8),"0-00-00")&gt;=--"2014-01-01",--TEXT(MID(B21,7,8),"0-00-00")&lt;=--"2015-12-31"),IF(MOD(VALUE(MID(B21,17,1)),2)=1,"少年男子甲组","少年女子甲组"),IF(AND(--TEXT(MID(B21,7,8),"0-00-00")&gt;=--"2016-01-01",--TEXT(MID(B21,7,8),"0-00-00")&lt;=--"2017-12-31"),IF(MOD(VALUE(MID(B21,17,1)),2)=1,"少年男子乙组","少年女子乙组"),IF(AND(--TEXT(MID(B21,7,8),"0-00-00")&gt;=--"2018-01-01",--TEXT(MID(B21,7,8),"0-00-00")&lt;=--"2019-12-31"),IF(MOD(VALUE(MID(B21,17,1)),2)=1,"少年男子丙组","少年女子丙组"),IF(AND(--TEXT(MID(B21,7,8),"0-00-00")&gt;=--"2020-01-01",--TEXT(MID(B21,7,8),"0-00-00")&lt;=--"2020-12-31"),IF(MOD(VALUE(MID(B21,17,1)),2)=1,"儿童男子组","儿童女子组"),"请填写正确的身份证件号码"))))))</f>
        <v/>
      </c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5"/>
      <c r="S21" s="35"/>
      <c r="T21" s="8" t="str" cm="1">
        <f ca="1" t="array" ref="T21">IF(AND(A21="",B21=""),"",IF(C21="","请填写联系方式",IF(D21="","请填写民族",IF(E21="","请填写紧急联系人电话",IF(SUMPRODUCT((H21:R21&lt;&gt;"")*(H21:R21&lt;&gt;"Y"))&gt;0,"填报项目请填写Y",IF(COUNTA(H21:R21)=0,"您还未填报项目",IF(AND(OR(H21="Y",L21="Y",R21="Y"),OR(I21="Y",J21="Y",K21="Y",M21="Y",N21="Y",O21="Y",P21="Y",Q21="Y")),"您不能同时填报竞赛项目和推广项目",IF(AND(I21="Y",OR(G21="儿童男子组",G21="儿童女子组",G21="少年男子丙组",G21="少年女子丙组")),"您的组别不可填报花式停刹",IF(AND(O21="Y",OR(G21="儿童男子组",G21="儿童女子组")),"您的组别不可填报双人花式绕桩",IF(AND(P21="Y",OR(G21="儿童男子组",G21="儿童女子组")),"您的组别不可填报平地跳高",IF(AND(J21="Y",OR(G21="儿童男子组",G21="儿童女子组")),"您的组别不可填报花式停刹距离赛","对")))))))))))</f>
        <v/>
      </c>
    </row>
    <row r="22" ht="17.25" spans="1:20">
      <c r="A22" s="28"/>
      <c r="B22" s="29"/>
      <c r="C22" s="30"/>
      <c r="D22" s="31"/>
      <c r="E22" s="28"/>
      <c r="F22" s="32" t="str">
        <f t="shared" si="0"/>
        <v/>
      </c>
      <c r="G22" s="33" t="str" cm="1">
        <f ca="1" t="array" ref="G22">IF(B22="","",IF(OR(LEN(B22)&lt;&gt;18,NOT(ISNUMBER(VALUE(LEFT(B22,17)))),NOT(ISNUMBER(IF(ISNUMBER(--RIGHT(B22)),1,IF(UPPER(RIGHT(B22))="X",1,0)))),MID("10X98765432",MOD(SUMPRODUCT(MID(B22,ROW(INDIRECT("1:17")),1)*{7;9;10;5;8;4;2;1;6;3;7;9;10;5;8;4;2}),11)+1,1)&lt;&gt;UPPER(RIGHT(B22))),"请填写正确的身份证件号码",IF(AND(--TEXT(MID(B22,7,8),"0-00-00")&gt;=--"2014-01-01",--TEXT(MID(B22,7,8),"0-00-00")&lt;=--"2015-12-31"),IF(MOD(VALUE(MID(B22,17,1)),2)=1,"少年男子甲组","少年女子甲组"),IF(AND(--TEXT(MID(B22,7,8),"0-00-00")&gt;=--"2016-01-01",--TEXT(MID(B22,7,8),"0-00-00")&lt;=--"2017-12-31"),IF(MOD(VALUE(MID(B22,17,1)),2)=1,"少年男子乙组","少年女子乙组"),IF(AND(--TEXT(MID(B22,7,8),"0-00-00")&gt;=--"2018-01-01",--TEXT(MID(B22,7,8),"0-00-00")&lt;=--"2019-12-31"),IF(MOD(VALUE(MID(B22,17,1)),2)=1,"少年男子丙组","少年女子丙组"),IF(AND(--TEXT(MID(B22,7,8),"0-00-00")&gt;=--"2020-01-01",--TEXT(MID(B22,7,8),"0-00-00")&lt;=--"2020-12-31"),IF(MOD(VALUE(MID(B22,17,1)),2)=1,"儿童男子组","儿童女子组"),"请填写正确的身份证件号码"))))))</f>
        <v/>
      </c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5"/>
      <c r="S22" s="35"/>
      <c r="T22" s="8" t="str" cm="1">
        <f ca="1" t="array" ref="T22">IF(AND(A22="",B22=""),"",IF(C22="","请填写联系方式",IF(D22="","请填写民族",IF(E22="","请填写紧急联系人电话",IF(SUMPRODUCT((H22:R22&lt;&gt;"")*(H22:R22&lt;&gt;"Y"))&gt;0,"填报项目请填写Y",IF(COUNTA(H22:R22)=0,"您还未填报项目",IF(AND(OR(H22="Y",L22="Y",R22="Y"),OR(I22="Y",J22="Y",K22="Y",M22="Y",N22="Y",O22="Y",P22="Y",Q22="Y")),"您不能同时填报竞赛项目和推广项目",IF(AND(I22="Y",OR(G22="儿童男子组",G22="儿童女子组",G22="少年男子丙组",G22="少年女子丙组")),"您的组别不可填报花式停刹",IF(AND(O22="Y",OR(G22="儿童男子组",G22="儿童女子组")),"您的组别不可填报双人花式绕桩",IF(AND(P22="Y",OR(G22="儿童男子组",G22="儿童女子组")),"您的组别不可填报平地跳高",IF(AND(J22="Y",OR(G22="儿童男子组",G22="儿童女子组")),"您的组别不可填报花式停刹距离赛","对")))))))))))</f>
        <v/>
      </c>
    </row>
    <row r="23" ht="17.25" spans="1:20">
      <c r="A23" s="28"/>
      <c r="B23" s="29"/>
      <c r="C23" s="30"/>
      <c r="D23" s="31"/>
      <c r="E23" s="28"/>
      <c r="F23" s="32" t="str">
        <f t="shared" si="0"/>
        <v/>
      </c>
      <c r="G23" s="33" t="str" cm="1">
        <f ca="1" t="array" ref="G23">IF(B23="","",IF(OR(LEN(B23)&lt;&gt;18,NOT(ISNUMBER(VALUE(LEFT(B23,17)))),NOT(ISNUMBER(IF(ISNUMBER(--RIGHT(B23)),1,IF(UPPER(RIGHT(B23))="X",1,0)))),MID("10X98765432",MOD(SUMPRODUCT(MID(B23,ROW(INDIRECT("1:17")),1)*{7;9;10;5;8;4;2;1;6;3;7;9;10;5;8;4;2}),11)+1,1)&lt;&gt;UPPER(RIGHT(B23))),"请填写正确的身份证件号码",IF(AND(--TEXT(MID(B23,7,8),"0-00-00")&gt;=--"2014-01-01",--TEXT(MID(B23,7,8),"0-00-00")&lt;=--"2015-12-31"),IF(MOD(VALUE(MID(B23,17,1)),2)=1,"少年男子甲组","少年女子甲组"),IF(AND(--TEXT(MID(B23,7,8),"0-00-00")&gt;=--"2016-01-01",--TEXT(MID(B23,7,8),"0-00-00")&lt;=--"2017-12-31"),IF(MOD(VALUE(MID(B23,17,1)),2)=1,"少年男子乙组","少年女子乙组"),IF(AND(--TEXT(MID(B23,7,8),"0-00-00")&gt;=--"2018-01-01",--TEXT(MID(B23,7,8),"0-00-00")&lt;=--"2019-12-31"),IF(MOD(VALUE(MID(B23,17,1)),2)=1,"少年男子丙组","少年女子丙组"),IF(AND(--TEXT(MID(B23,7,8),"0-00-00")&gt;=--"2020-01-01",--TEXT(MID(B23,7,8),"0-00-00")&lt;=--"2020-12-31"),IF(MOD(VALUE(MID(B23,17,1)),2)=1,"儿童男子组","儿童女子组"),"请填写正确的身份证件号码"))))))</f>
        <v/>
      </c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5"/>
      <c r="S23" s="36"/>
      <c r="T23" s="8" t="str" cm="1">
        <f ca="1" t="array" ref="T23">IF(AND(A23="",B23=""),"",IF(C23="","请填写联系方式",IF(D23="","请填写民族",IF(E23="","请填写紧急联系人电话",IF(SUMPRODUCT((H23:R23&lt;&gt;"")*(H23:R23&lt;&gt;"Y"))&gt;0,"填报项目请填写Y",IF(COUNTA(H23:R23)=0,"您还未填报项目",IF(AND(OR(H23="Y",L23="Y",R23="Y"),OR(I23="Y",J23="Y",K23="Y",M23="Y",N23="Y",O23="Y",P23="Y",Q23="Y")),"您不能同时填报竞赛项目和推广项目",IF(AND(I23="Y",OR(G23="儿童男子组",G23="儿童女子组",G23="少年男子丙组",G23="少年女子丙组")),"您的组别不可填报花式停刹",IF(AND(O23="Y",OR(G23="儿童男子组",G23="儿童女子组")),"您的组别不可填报双人花式绕桩",IF(AND(P23="Y",OR(G23="儿童男子组",G23="儿童女子组")),"您的组别不可填报平地跳高",IF(AND(J23="Y",OR(G23="儿童男子组",G23="儿童女子组")),"您的组别不可填报花式停刹距离赛","对")))))))))))</f>
        <v/>
      </c>
    </row>
    <row r="24" ht="17.25" spans="1:20">
      <c r="A24" s="28"/>
      <c r="B24" s="29"/>
      <c r="C24" s="30"/>
      <c r="D24" s="31"/>
      <c r="E24" s="28"/>
      <c r="F24" s="32" t="str">
        <f t="shared" si="0"/>
        <v/>
      </c>
      <c r="G24" s="33" t="str" cm="1">
        <f ca="1" t="array" ref="G24">IF(B24="","",IF(OR(LEN(B24)&lt;&gt;18,NOT(ISNUMBER(VALUE(LEFT(B24,17)))),NOT(ISNUMBER(IF(ISNUMBER(--RIGHT(B24)),1,IF(UPPER(RIGHT(B24))="X",1,0)))),MID("10X98765432",MOD(SUMPRODUCT(MID(B24,ROW(INDIRECT("1:17")),1)*{7;9;10;5;8;4;2;1;6;3;7;9;10;5;8;4;2}),11)+1,1)&lt;&gt;UPPER(RIGHT(B24))),"请填写正确的身份证件号码",IF(AND(--TEXT(MID(B24,7,8),"0-00-00")&gt;=--"2014-01-01",--TEXT(MID(B24,7,8),"0-00-00")&lt;=--"2015-12-31"),IF(MOD(VALUE(MID(B24,17,1)),2)=1,"少年男子甲组","少年女子甲组"),IF(AND(--TEXT(MID(B24,7,8),"0-00-00")&gt;=--"2016-01-01",--TEXT(MID(B24,7,8),"0-00-00")&lt;=--"2017-12-31"),IF(MOD(VALUE(MID(B24,17,1)),2)=1,"少年男子乙组","少年女子乙组"),IF(AND(--TEXT(MID(B24,7,8),"0-00-00")&gt;=--"2018-01-01",--TEXT(MID(B24,7,8),"0-00-00")&lt;=--"2019-12-31"),IF(MOD(VALUE(MID(B24,17,1)),2)=1,"少年男子丙组","少年女子丙组"),IF(AND(--TEXT(MID(B24,7,8),"0-00-00")&gt;=--"2020-01-01",--TEXT(MID(B24,7,8),"0-00-00")&lt;=--"2020-12-31"),IF(MOD(VALUE(MID(B24,17,1)),2)=1,"儿童男子组","儿童女子组"),"请填写正确的身份证件号码"))))))</f>
        <v/>
      </c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5"/>
      <c r="S24" s="35"/>
      <c r="T24" s="8" t="str" cm="1">
        <f ca="1" t="array" ref="T24">IF(AND(A24="",B24=""),"",IF(C24="","请填写联系方式",IF(D24="","请填写民族",IF(E24="","请填写紧急联系人电话",IF(SUMPRODUCT((H24:R24&lt;&gt;"")*(H24:R24&lt;&gt;"Y"))&gt;0,"填报项目请填写Y",IF(COUNTA(H24:R24)=0,"您还未填报项目",IF(AND(OR(H24="Y",L24="Y",R24="Y"),OR(I24="Y",J24="Y",K24="Y",M24="Y",N24="Y",O24="Y",P24="Y",Q24="Y")),"您不能同时填报竞赛项目和推广项目",IF(AND(I24="Y",OR(G24="儿童男子组",G24="儿童女子组",G24="少年男子丙组",G24="少年女子丙组")),"您的组别不可填报花式停刹",IF(AND(O24="Y",OR(G24="儿童男子组",G24="儿童女子组")),"您的组别不可填报双人花式绕桩",IF(AND(P24="Y",OR(G24="儿童男子组",G24="儿童女子组")),"您的组别不可填报平地跳高",IF(AND(J24="Y",OR(G24="儿童男子组",G24="儿童女子组")),"您的组别不可填报花式停刹距离赛","对")))))))))))</f>
        <v/>
      </c>
    </row>
    <row r="25" ht="17.25" spans="1:20">
      <c r="A25" s="28"/>
      <c r="B25" s="29"/>
      <c r="C25" s="30"/>
      <c r="D25" s="31"/>
      <c r="E25" s="28"/>
      <c r="F25" s="32" t="str">
        <f t="shared" si="0"/>
        <v/>
      </c>
      <c r="G25" s="33" t="str" cm="1">
        <f ca="1" t="array" ref="G25">IF(B25="","",IF(OR(LEN(B25)&lt;&gt;18,NOT(ISNUMBER(VALUE(LEFT(B25,17)))),NOT(ISNUMBER(IF(ISNUMBER(--RIGHT(B25)),1,IF(UPPER(RIGHT(B25))="X",1,0)))),MID("10X98765432",MOD(SUMPRODUCT(MID(B25,ROW(INDIRECT("1:17")),1)*{7;9;10;5;8;4;2;1;6;3;7;9;10;5;8;4;2}),11)+1,1)&lt;&gt;UPPER(RIGHT(B25))),"请填写正确的身份证件号码",IF(AND(--TEXT(MID(B25,7,8),"0-00-00")&gt;=--"2014-01-01",--TEXT(MID(B25,7,8),"0-00-00")&lt;=--"2015-12-31"),IF(MOD(VALUE(MID(B25,17,1)),2)=1,"少年男子甲组","少年女子甲组"),IF(AND(--TEXT(MID(B25,7,8),"0-00-00")&gt;=--"2016-01-01",--TEXT(MID(B25,7,8),"0-00-00")&lt;=--"2017-12-31"),IF(MOD(VALUE(MID(B25,17,1)),2)=1,"少年男子乙组","少年女子乙组"),IF(AND(--TEXT(MID(B25,7,8),"0-00-00")&gt;=--"2018-01-01",--TEXT(MID(B25,7,8),"0-00-00")&lt;=--"2019-12-31"),IF(MOD(VALUE(MID(B25,17,1)),2)=1,"少年男子丙组","少年女子丙组"),IF(AND(--TEXT(MID(B25,7,8),"0-00-00")&gt;=--"2020-01-01",--TEXT(MID(B25,7,8),"0-00-00")&lt;=--"2020-12-31"),IF(MOD(VALUE(MID(B25,17,1)),2)=1,"儿童男子组","儿童女子组"),"请填写正确的身份证件号码"))))))</f>
        <v/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5"/>
      <c r="S25" s="35"/>
      <c r="T25" s="8" t="str" cm="1">
        <f ca="1" t="array" ref="T25">IF(AND(A25="",B25=""),"",IF(C25="","请填写联系方式",IF(D25="","请填写民族",IF(E25="","请填写紧急联系人电话",IF(SUMPRODUCT((H25:R25&lt;&gt;"")*(H25:R25&lt;&gt;"Y"))&gt;0,"填报项目请填写Y",IF(COUNTA(H25:R25)=0,"您还未填报项目",IF(AND(OR(H25="Y",L25="Y",R25="Y"),OR(I25="Y",J25="Y",K25="Y",M25="Y",N25="Y",O25="Y",P25="Y",Q25="Y")),"您不能同时填报竞赛项目和推广项目",IF(AND(I25="Y",OR(G25="儿童男子组",G25="儿童女子组",G25="少年男子丙组",G25="少年女子丙组")),"您的组别不可填报花式停刹",IF(AND(O25="Y",OR(G25="儿童男子组",G25="儿童女子组")),"您的组别不可填报双人花式绕桩",IF(AND(P25="Y",OR(G25="儿童男子组",G25="儿童女子组")),"您的组别不可填报平地跳高",IF(AND(J25="Y",OR(G25="儿童男子组",G25="儿童女子组")),"您的组别不可填报花式停刹距离赛","对")))))))))))</f>
        <v/>
      </c>
    </row>
    <row r="26" ht="17.25" spans="1:20">
      <c r="A26" s="28"/>
      <c r="B26" s="29"/>
      <c r="C26" s="30"/>
      <c r="D26" s="31"/>
      <c r="E26" s="28"/>
      <c r="F26" s="32" t="str">
        <f t="shared" si="0"/>
        <v/>
      </c>
      <c r="G26" s="33" t="str" cm="1">
        <f ca="1" t="array" ref="G26">IF(B26="","",IF(OR(LEN(B26)&lt;&gt;18,NOT(ISNUMBER(VALUE(LEFT(B26,17)))),NOT(ISNUMBER(IF(ISNUMBER(--RIGHT(B26)),1,IF(UPPER(RIGHT(B26))="X",1,0)))),MID("10X98765432",MOD(SUMPRODUCT(MID(B26,ROW(INDIRECT("1:17")),1)*{7;9;10;5;8;4;2;1;6;3;7;9;10;5;8;4;2}),11)+1,1)&lt;&gt;UPPER(RIGHT(B26))),"请填写正确的身份证件号码",IF(AND(--TEXT(MID(B26,7,8),"0-00-00")&gt;=--"2014-01-01",--TEXT(MID(B26,7,8),"0-00-00")&lt;=--"2015-12-31"),IF(MOD(VALUE(MID(B26,17,1)),2)=1,"少年男子甲组","少年女子甲组"),IF(AND(--TEXT(MID(B26,7,8),"0-00-00")&gt;=--"2016-01-01",--TEXT(MID(B26,7,8),"0-00-00")&lt;=--"2017-12-31"),IF(MOD(VALUE(MID(B26,17,1)),2)=1,"少年男子乙组","少年女子乙组"),IF(AND(--TEXT(MID(B26,7,8),"0-00-00")&gt;=--"2018-01-01",--TEXT(MID(B26,7,8),"0-00-00")&lt;=--"2019-12-31"),IF(MOD(VALUE(MID(B26,17,1)),2)=1,"少年男子丙组","少年女子丙组"),IF(AND(--TEXT(MID(B26,7,8),"0-00-00")&gt;=--"2020-01-01",--TEXT(MID(B26,7,8),"0-00-00")&lt;=--"2020-12-31"),IF(MOD(VALUE(MID(B26,17,1)),2)=1,"儿童男子组","儿童女子组"),"请填写正确的身份证件号码"))))))</f>
        <v/>
      </c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5"/>
      <c r="S26" s="36"/>
      <c r="T26" s="8" t="str" cm="1">
        <f ca="1" t="array" ref="T26">IF(AND(A26="",B26=""),"",IF(C26="","请填写联系方式",IF(D26="","请填写民族",IF(E26="","请填写紧急联系人电话",IF(SUMPRODUCT((H26:R26&lt;&gt;"")*(H26:R26&lt;&gt;"Y"))&gt;0,"填报项目请填写Y",IF(COUNTA(H26:R26)=0,"您还未填报项目",IF(AND(OR(H26="Y",L26="Y",R26="Y"),OR(I26="Y",J26="Y",K26="Y",M26="Y",N26="Y",O26="Y",P26="Y",Q26="Y")),"您不能同时填报竞赛项目和推广项目",IF(AND(I26="Y",OR(G26="儿童男子组",G26="儿童女子组",G26="少年男子丙组",G26="少年女子丙组")),"您的组别不可填报花式停刹",IF(AND(O26="Y",OR(G26="儿童男子组",G26="儿童女子组")),"您的组别不可填报双人花式绕桩",IF(AND(P26="Y",OR(G26="儿童男子组",G26="儿童女子组")),"您的组别不可填报平地跳高",IF(AND(J26="Y",OR(G26="儿童男子组",G26="儿童女子组")),"您的组别不可填报花式停刹距离赛","对")))))))))))</f>
        <v/>
      </c>
    </row>
    <row r="27" ht="17.25" spans="1:20">
      <c r="A27" s="37"/>
      <c r="B27" s="29"/>
      <c r="C27" s="38"/>
      <c r="D27" s="31"/>
      <c r="E27" s="39"/>
      <c r="F27" s="32" t="str">
        <f t="shared" si="0"/>
        <v/>
      </c>
      <c r="G27" s="33" t="str" cm="1">
        <f ca="1" t="array" ref="G27">IF(B27="","",IF(OR(LEN(B27)&lt;&gt;18,NOT(ISNUMBER(VALUE(LEFT(B27,17)))),NOT(ISNUMBER(IF(ISNUMBER(--RIGHT(B27)),1,IF(UPPER(RIGHT(B27))="X",1,0)))),MID("10X98765432",MOD(SUMPRODUCT(MID(B27,ROW(INDIRECT("1:17")),1)*{7;9;10;5;8;4;2;1;6;3;7;9;10;5;8;4;2}),11)+1,1)&lt;&gt;UPPER(RIGHT(B27))),"请填写正确的身份证件号码",IF(AND(--TEXT(MID(B27,7,8),"0-00-00")&gt;=--"2014-01-01",--TEXT(MID(B27,7,8),"0-00-00")&lt;=--"2015-12-31"),IF(MOD(VALUE(MID(B27,17,1)),2)=1,"少年男子甲组","少年女子甲组"),IF(AND(--TEXT(MID(B27,7,8),"0-00-00")&gt;=--"2016-01-01",--TEXT(MID(B27,7,8),"0-00-00")&lt;=--"2017-12-31"),IF(MOD(VALUE(MID(B27,17,1)),2)=1,"少年男子乙组","少年女子乙组"),IF(AND(--TEXT(MID(B27,7,8),"0-00-00")&gt;=--"2018-01-01",--TEXT(MID(B27,7,8),"0-00-00")&lt;=--"2019-12-31"),IF(MOD(VALUE(MID(B27,17,1)),2)=1,"少年男子丙组","少年女子丙组"),IF(AND(--TEXT(MID(B27,7,8),"0-00-00")&gt;=--"2020-01-01",--TEXT(MID(B27,7,8),"0-00-00")&lt;=--"2020-12-31"),IF(MOD(VALUE(MID(B27,17,1)),2)=1,"儿童男子组","儿童女子组"),"请填写正确的身份证件号码"))))))</f>
        <v/>
      </c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5"/>
      <c r="S27" s="35"/>
      <c r="T27" s="8" t="str" cm="1">
        <f ca="1" t="array" ref="T27">IF(AND(A27="",B27=""),"",IF(C27="","请填写联系方式",IF(D27="","请填写民族",IF(E27="","请填写紧急联系人电话",IF(SUMPRODUCT((H27:R27&lt;&gt;"")*(H27:R27&lt;&gt;"Y"))&gt;0,"填报项目请填写Y",IF(COUNTA(H27:R27)=0,"您还未填报项目",IF(AND(OR(H27="Y",L27="Y",R27="Y"),OR(I27="Y",J27="Y",K27="Y",M27="Y",N27="Y",O27="Y",P27="Y",Q27="Y")),"您不能同时填报竞赛项目和推广项目",IF(AND(I27="Y",OR(G27="儿童男子组",G27="儿童女子组",G27="少年男子丙组",G27="少年女子丙组")),"您的组别不可填报花式停刹",IF(AND(O27="Y",OR(G27="儿童男子组",G27="儿童女子组")),"您的组别不可填报双人花式绕桩",IF(AND(P27="Y",OR(G27="儿童男子组",G27="儿童女子组")),"您的组别不可填报平地跳高",IF(AND(J27="Y",OR(G27="儿童男子组",G27="儿童女子组")),"您的组别不可填报花式停刹距离赛","对")))))))))))</f>
        <v/>
      </c>
    </row>
    <row r="28" ht="17.25" spans="1:20">
      <c r="A28" s="37"/>
      <c r="B28" s="29"/>
      <c r="C28" s="38"/>
      <c r="D28" s="31"/>
      <c r="E28" s="39"/>
      <c r="F28" s="32" t="str">
        <f t="shared" si="0"/>
        <v/>
      </c>
      <c r="G28" s="33" t="str" cm="1">
        <f ca="1" t="array" ref="G28">IF(B28="","",IF(OR(LEN(B28)&lt;&gt;18,NOT(ISNUMBER(VALUE(LEFT(B28,17)))),NOT(ISNUMBER(IF(ISNUMBER(--RIGHT(B28)),1,IF(UPPER(RIGHT(B28))="X",1,0)))),MID("10X98765432",MOD(SUMPRODUCT(MID(B28,ROW(INDIRECT("1:17")),1)*{7;9;10;5;8;4;2;1;6;3;7;9;10;5;8;4;2}),11)+1,1)&lt;&gt;UPPER(RIGHT(B28))),"请填写正确的身份证件号码",IF(AND(--TEXT(MID(B28,7,8),"0-00-00")&gt;=--"2014-01-01",--TEXT(MID(B28,7,8),"0-00-00")&lt;=--"2015-12-31"),IF(MOD(VALUE(MID(B28,17,1)),2)=1,"少年男子甲组","少年女子甲组"),IF(AND(--TEXT(MID(B28,7,8),"0-00-00")&gt;=--"2016-01-01",--TEXT(MID(B28,7,8),"0-00-00")&lt;=--"2017-12-31"),IF(MOD(VALUE(MID(B28,17,1)),2)=1,"少年男子乙组","少年女子乙组"),IF(AND(--TEXT(MID(B28,7,8),"0-00-00")&gt;=--"2018-01-01",--TEXT(MID(B28,7,8),"0-00-00")&lt;=--"2019-12-31"),IF(MOD(VALUE(MID(B28,17,1)),2)=1,"少年男子丙组","少年女子丙组"),IF(AND(--TEXT(MID(B28,7,8),"0-00-00")&gt;=--"2020-01-01",--TEXT(MID(B28,7,8),"0-00-00")&lt;=--"2020-12-31"),IF(MOD(VALUE(MID(B28,17,1)),2)=1,"儿童男子组","儿童女子组"),"请填写正确的身份证件号码"))))))</f>
        <v/>
      </c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5"/>
      <c r="S28" s="35"/>
      <c r="T28" s="8" t="str" cm="1">
        <f ca="1" t="array" ref="T28">IF(AND(A28="",B28=""),"",IF(C28="","请填写联系方式",IF(D28="","请填写民族",IF(E28="","请填写紧急联系人电话",IF(SUMPRODUCT((H28:R28&lt;&gt;"")*(H28:R28&lt;&gt;"Y"))&gt;0,"填报项目请填写Y",IF(COUNTA(H28:R28)=0,"您还未填报项目",IF(AND(OR(H28="Y",L28="Y",R28="Y"),OR(I28="Y",J28="Y",K28="Y",M28="Y",N28="Y",O28="Y",P28="Y",Q28="Y")),"您不能同时填报竞赛项目和推广项目",IF(AND(I28="Y",OR(G28="儿童男子组",G28="儿童女子组",G28="少年男子丙组",G28="少年女子丙组")),"您的组别不可填报花式停刹",IF(AND(O28="Y",OR(G28="儿童男子组",G28="儿童女子组")),"您的组别不可填报双人花式绕桩",IF(AND(P28="Y",OR(G28="儿童男子组",G28="儿童女子组")),"您的组别不可填报平地跳高",IF(AND(J28="Y",OR(G28="儿童男子组",G28="儿童女子组")),"您的组别不可填报花式停刹距离赛","对")))))))))))</f>
        <v/>
      </c>
    </row>
    <row r="29" ht="17.25" spans="1:20">
      <c r="A29" s="37"/>
      <c r="B29" s="29"/>
      <c r="C29" s="38"/>
      <c r="D29" s="31"/>
      <c r="E29" s="39"/>
      <c r="F29" s="32" t="str">
        <f t="shared" si="0"/>
        <v/>
      </c>
      <c r="G29" s="33" t="str" cm="1">
        <f ca="1" t="array" ref="G29">IF(B29="","",IF(OR(LEN(B29)&lt;&gt;18,NOT(ISNUMBER(VALUE(LEFT(B29,17)))),NOT(ISNUMBER(IF(ISNUMBER(--RIGHT(B29)),1,IF(UPPER(RIGHT(B29))="X",1,0)))),MID("10X98765432",MOD(SUMPRODUCT(MID(B29,ROW(INDIRECT("1:17")),1)*{7;9;10;5;8;4;2;1;6;3;7;9;10;5;8;4;2}),11)+1,1)&lt;&gt;UPPER(RIGHT(B29))),"请填写正确的身份证件号码",IF(AND(--TEXT(MID(B29,7,8),"0-00-00")&gt;=--"2014-01-01",--TEXT(MID(B29,7,8),"0-00-00")&lt;=--"2015-12-31"),IF(MOD(VALUE(MID(B29,17,1)),2)=1,"少年男子甲组","少年女子甲组"),IF(AND(--TEXT(MID(B29,7,8),"0-00-00")&gt;=--"2016-01-01",--TEXT(MID(B29,7,8),"0-00-00")&lt;=--"2017-12-31"),IF(MOD(VALUE(MID(B29,17,1)),2)=1,"少年男子乙组","少年女子乙组"),IF(AND(--TEXT(MID(B29,7,8),"0-00-00")&gt;=--"2018-01-01",--TEXT(MID(B29,7,8),"0-00-00")&lt;=--"2019-12-31"),IF(MOD(VALUE(MID(B29,17,1)),2)=1,"少年男子丙组","少年女子丙组"),IF(AND(--TEXT(MID(B29,7,8),"0-00-00")&gt;=--"2020-01-01",--TEXT(MID(B29,7,8),"0-00-00")&lt;=--"2020-12-31"),IF(MOD(VALUE(MID(B29,17,1)),2)=1,"儿童男子组","儿童女子组"),"请填写正确的身份证件号码"))))))</f>
        <v/>
      </c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5"/>
      <c r="S29" s="36"/>
      <c r="T29" s="8" t="str" cm="1">
        <f ca="1" t="array" ref="T29">IF(AND(A29="",B29=""),"",IF(C29="","请填写联系方式",IF(D29="","请填写民族",IF(E29="","请填写紧急联系人电话",IF(SUMPRODUCT((H29:R29&lt;&gt;"")*(H29:R29&lt;&gt;"Y"))&gt;0,"填报项目请填写Y",IF(COUNTA(H29:R29)=0,"您还未填报项目",IF(AND(OR(H29="Y",L29="Y",R29="Y"),OR(I29="Y",J29="Y",K29="Y",M29="Y",N29="Y",O29="Y",P29="Y",Q29="Y")),"您不能同时填报竞赛项目和推广项目",IF(AND(I29="Y",OR(G29="儿童男子组",G29="儿童女子组",G29="少年男子丙组",G29="少年女子丙组")),"您的组别不可填报花式停刹",IF(AND(O29="Y",OR(G29="儿童男子组",G29="儿童女子组")),"您的组别不可填报双人花式绕桩",IF(AND(P29="Y",OR(G29="儿童男子组",G29="儿童女子组")),"您的组别不可填报平地跳高",IF(AND(J29="Y",OR(G29="儿童男子组",G29="儿童女子组")),"您的组别不可填报花式停刹距离赛","对")))))))))))</f>
        <v/>
      </c>
    </row>
    <row r="30" ht="17.25" spans="1:20">
      <c r="A30" s="37"/>
      <c r="B30" s="29"/>
      <c r="C30" s="38"/>
      <c r="D30" s="31"/>
      <c r="E30" s="39"/>
      <c r="F30" s="32" t="str">
        <f t="shared" si="0"/>
        <v/>
      </c>
      <c r="G30" s="33" t="str" cm="1">
        <f ca="1" t="array" ref="G30">IF(B30="","",IF(OR(LEN(B30)&lt;&gt;18,NOT(ISNUMBER(VALUE(LEFT(B30,17)))),NOT(ISNUMBER(IF(ISNUMBER(--RIGHT(B30)),1,IF(UPPER(RIGHT(B30))="X",1,0)))),MID("10X98765432",MOD(SUMPRODUCT(MID(B30,ROW(INDIRECT("1:17")),1)*{7;9;10;5;8;4;2;1;6;3;7;9;10;5;8;4;2}),11)+1,1)&lt;&gt;UPPER(RIGHT(B30))),"请填写正确的身份证件号码",IF(AND(--TEXT(MID(B30,7,8),"0-00-00")&gt;=--"2014-01-01",--TEXT(MID(B30,7,8),"0-00-00")&lt;=--"2015-12-31"),IF(MOD(VALUE(MID(B30,17,1)),2)=1,"少年男子甲组","少年女子甲组"),IF(AND(--TEXT(MID(B30,7,8),"0-00-00")&gt;=--"2016-01-01",--TEXT(MID(B30,7,8),"0-00-00")&lt;=--"2017-12-31"),IF(MOD(VALUE(MID(B30,17,1)),2)=1,"少年男子乙组","少年女子乙组"),IF(AND(--TEXT(MID(B30,7,8),"0-00-00")&gt;=--"2018-01-01",--TEXT(MID(B30,7,8),"0-00-00")&lt;=--"2019-12-31"),IF(MOD(VALUE(MID(B30,17,1)),2)=1,"少年男子丙组","少年女子丙组"),IF(AND(--TEXT(MID(B30,7,8),"0-00-00")&gt;=--"2020-01-01",--TEXT(MID(B30,7,8),"0-00-00")&lt;=--"2020-12-31"),IF(MOD(VALUE(MID(B30,17,1)),2)=1,"儿童男子组","儿童女子组"),"请填写正确的身份证件号码"))))))</f>
        <v/>
      </c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5"/>
      <c r="S30" s="35"/>
      <c r="T30" s="8" t="str" cm="1">
        <f ca="1" t="array" ref="T30">IF(AND(A30="",B30=""),"",IF(C30="","请填写联系方式",IF(D30="","请填写民族",IF(E30="","请填写紧急联系人电话",IF(SUMPRODUCT((H30:R30&lt;&gt;"")*(H30:R30&lt;&gt;"Y"))&gt;0,"填报项目请填写Y",IF(COUNTA(H30:R30)=0,"您还未填报项目",IF(AND(OR(H30="Y",L30="Y",R30="Y"),OR(I30="Y",J30="Y",K30="Y",M30="Y",N30="Y",O30="Y",P30="Y",Q30="Y")),"您不能同时填报竞赛项目和推广项目",IF(AND(I30="Y",OR(G30="儿童男子组",G30="儿童女子组",G30="少年男子丙组",G30="少年女子丙组")),"您的组别不可填报花式停刹",IF(AND(O30="Y",OR(G30="儿童男子组",G30="儿童女子组")),"您的组别不可填报双人花式绕桩",IF(AND(P30="Y",OR(G30="儿童男子组",G30="儿童女子组")),"您的组别不可填报平地跳高",IF(AND(J30="Y",OR(G30="儿童男子组",G30="儿童女子组")),"您的组别不可填报花式停刹距离赛","对")))))))))))</f>
        <v/>
      </c>
    </row>
    <row r="31" ht="17.25" spans="1:20">
      <c r="A31" s="37"/>
      <c r="B31" s="29"/>
      <c r="C31" s="38"/>
      <c r="D31" s="31"/>
      <c r="E31" s="39"/>
      <c r="F31" s="32" t="str">
        <f t="shared" si="0"/>
        <v/>
      </c>
      <c r="G31" s="33" t="str" cm="1">
        <f ca="1" t="array" ref="G31">IF(B31="","",IF(OR(LEN(B31)&lt;&gt;18,NOT(ISNUMBER(VALUE(LEFT(B31,17)))),NOT(ISNUMBER(IF(ISNUMBER(--RIGHT(B31)),1,IF(UPPER(RIGHT(B31))="X",1,0)))),MID("10X98765432",MOD(SUMPRODUCT(MID(B31,ROW(INDIRECT("1:17")),1)*{7;9;10;5;8;4;2;1;6;3;7;9;10;5;8;4;2}),11)+1,1)&lt;&gt;UPPER(RIGHT(B31))),"请填写正确的身份证件号码",IF(AND(--TEXT(MID(B31,7,8),"0-00-00")&gt;=--"2014-01-01",--TEXT(MID(B31,7,8),"0-00-00")&lt;=--"2015-12-31"),IF(MOD(VALUE(MID(B31,17,1)),2)=1,"少年男子甲组","少年女子甲组"),IF(AND(--TEXT(MID(B31,7,8),"0-00-00")&gt;=--"2016-01-01",--TEXT(MID(B31,7,8),"0-00-00")&lt;=--"2017-12-31"),IF(MOD(VALUE(MID(B31,17,1)),2)=1,"少年男子乙组","少年女子乙组"),IF(AND(--TEXT(MID(B31,7,8),"0-00-00")&gt;=--"2018-01-01",--TEXT(MID(B31,7,8),"0-00-00")&lt;=--"2019-12-31"),IF(MOD(VALUE(MID(B31,17,1)),2)=1,"少年男子丙组","少年女子丙组"),IF(AND(--TEXT(MID(B31,7,8),"0-00-00")&gt;=--"2020-01-01",--TEXT(MID(B31,7,8),"0-00-00")&lt;=--"2020-12-31"),IF(MOD(VALUE(MID(B31,17,1)),2)=1,"儿童男子组","儿童女子组"),"请填写正确的身份证件号码"))))))</f>
        <v/>
      </c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5"/>
      <c r="S31" s="35"/>
      <c r="T31" s="8" t="str" cm="1">
        <f ca="1" t="array" ref="T31">IF(AND(A31="",B31=""),"",IF(C31="","请填写联系方式",IF(D31="","请填写民族",IF(E31="","请填写紧急联系人电话",IF(SUMPRODUCT((H31:R31&lt;&gt;"")*(H31:R31&lt;&gt;"Y"))&gt;0,"填报项目请填写Y",IF(COUNTA(H31:R31)=0,"您还未填报项目",IF(AND(OR(H31="Y",L31="Y",R31="Y"),OR(I31="Y",J31="Y",K31="Y",M31="Y",N31="Y",O31="Y",P31="Y",Q31="Y")),"您不能同时填报竞赛项目和推广项目",IF(AND(I31="Y",OR(G31="儿童男子组",G31="儿童女子组",G31="少年男子丙组",G31="少年女子丙组")),"您的组别不可填报花式停刹",IF(AND(O31="Y",OR(G31="儿童男子组",G31="儿童女子组")),"您的组别不可填报双人花式绕桩",IF(AND(P31="Y",OR(G31="儿童男子组",G31="儿童女子组")),"您的组别不可填报平地跳高",IF(AND(J31="Y",OR(G31="儿童男子组",G31="儿童女子组")),"您的组别不可填报花式停刹距离赛","对")))))))))))</f>
        <v/>
      </c>
    </row>
    <row r="32" ht="17.25" spans="1:20">
      <c r="A32" s="28"/>
      <c r="B32" s="29"/>
      <c r="C32" s="40"/>
      <c r="D32" s="31"/>
      <c r="E32" s="39"/>
      <c r="F32" s="32" t="str">
        <f t="shared" si="0"/>
        <v/>
      </c>
      <c r="G32" s="33" t="str" cm="1">
        <f ca="1" t="array" ref="G32">IF(B32="","",IF(OR(LEN(B32)&lt;&gt;18,NOT(ISNUMBER(VALUE(LEFT(B32,17)))),NOT(ISNUMBER(IF(ISNUMBER(--RIGHT(B32)),1,IF(UPPER(RIGHT(B32))="X",1,0)))),MID("10X98765432",MOD(SUMPRODUCT(MID(B32,ROW(INDIRECT("1:17")),1)*{7;9;10;5;8;4;2;1;6;3;7;9;10;5;8;4;2}),11)+1,1)&lt;&gt;UPPER(RIGHT(B32))),"请填写正确的身份证件号码",IF(AND(--TEXT(MID(B32,7,8),"0-00-00")&gt;=--"2014-01-01",--TEXT(MID(B32,7,8),"0-00-00")&lt;=--"2015-12-31"),IF(MOD(VALUE(MID(B32,17,1)),2)=1,"少年男子甲组","少年女子甲组"),IF(AND(--TEXT(MID(B32,7,8),"0-00-00")&gt;=--"2016-01-01",--TEXT(MID(B32,7,8),"0-00-00")&lt;=--"2017-12-31"),IF(MOD(VALUE(MID(B32,17,1)),2)=1,"少年男子乙组","少年女子乙组"),IF(AND(--TEXT(MID(B32,7,8),"0-00-00")&gt;=--"2018-01-01",--TEXT(MID(B32,7,8),"0-00-00")&lt;=--"2019-12-31"),IF(MOD(VALUE(MID(B32,17,1)),2)=1,"少年男子丙组","少年女子丙组"),IF(AND(--TEXT(MID(B32,7,8),"0-00-00")&gt;=--"2020-01-01",--TEXT(MID(B32,7,8),"0-00-00")&lt;=--"2020-12-31"),IF(MOD(VALUE(MID(B32,17,1)),2)=1,"儿童男子组","儿童女子组"),"请填写正确的身份证件号码"))))))</f>
        <v/>
      </c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5"/>
      <c r="S32" s="35"/>
      <c r="T32" s="8" t="str" cm="1">
        <f ca="1" t="array" ref="T32">IF(AND(A32="",B32=""),"",IF(C32="","请填写联系方式",IF(D32="","请填写民族",IF(E32="","请填写紧急联系人电话",IF(SUMPRODUCT((H32:R32&lt;&gt;"")*(H32:R32&lt;&gt;"Y"))&gt;0,"填报项目请填写Y",IF(COUNTA(H32:R32)=0,"您还未填报项目",IF(AND(OR(H32="Y",L32="Y",R32="Y"),OR(I32="Y",J32="Y",K32="Y",M32="Y",N32="Y",O32="Y",P32="Y",Q32="Y")),"您不能同时填报竞赛项目和推广项目",IF(AND(I32="Y",OR(G32="儿童男子组",G32="儿童女子组",G32="少年男子丙组",G32="少年女子丙组")),"您的组别不可填报花式停刹",IF(AND(O32="Y",OR(G32="儿童男子组",G32="儿童女子组")),"您的组别不可填报双人花式绕桩",IF(AND(P32="Y",OR(G32="儿童男子组",G32="儿童女子组")),"您的组别不可填报平地跳高",IF(AND(J32="Y",OR(G32="儿童男子组",G32="儿童女子组")),"您的组别不可填报花式停刹距离赛","对")))))))))))</f>
        <v/>
      </c>
    </row>
    <row r="33" ht="17.25" spans="1:20">
      <c r="A33" s="28"/>
      <c r="B33" s="29"/>
      <c r="C33" s="40"/>
      <c r="D33" s="31"/>
      <c r="E33" s="39"/>
      <c r="F33" s="32" t="str">
        <f t="shared" si="0"/>
        <v/>
      </c>
      <c r="G33" s="33" t="str" cm="1">
        <f ca="1" t="array" ref="G33">IF(B33="","",IF(OR(LEN(B33)&lt;&gt;18,NOT(ISNUMBER(VALUE(LEFT(B33,17)))),NOT(ISNUMBER(IF(ISNUMBER(--RIGHT(B33)),1,IF(UPPER(RIGHT(B33))="X",1,0)))),MID("10X98765432",MOD(SUMPRODUCT(MID(B33,ROW(INDIRECT("1:17")),1)*{7;9;10;5;8;4;2;1;6;3;7;9;10;5;8;4;2}),11)+1,1)&lt;&gt;UPPER(RIGHT(B33))),"请填写正确的身份证件号码",IF(AND(--TEXT(MID(B33,7,8),"0-00-00")&gt;=--"2014-01-01",--TEXT(MID(B33,7,8),"0-00-00")&lt;=--"2015-12-31"),IF(MOD(VALUE(MID(B33,17,1)),2)=1,"少年男子甲组","少年女子甲组"),IF(AND(--TEXT(MID(B33,7,8),"0-00-00")&gt;=--"2016-01-01",--TEXT(MID(B33,7,8),"0-00-00")&lt;=--"2017-12-31"),IF(MOD(VALUE(MID(B33,17,1)),2)=1,"少年男子乙组","少年女子乙组"),IF(AND(--TEXT(MID(B33,7,8),"0-00-00")&gt;=--"2018-01-01",--TEXT(MID(B33,7,8),"0-00-00")&lt;=--"2019-12-31"),IF(MOD(VALUE(MID(B33,17,1)),2)=1,"少年男子丙组","少年女子丙组"),IF(AND(--TEXT(MID(B33,7,8),"0-00-00")&gt;=--"2020-01-01",--TEXT(MID(B33,7,8),"0-00-00")&lt;=--"2020-12-31"),IF(MOD(VALUE(MID(B33,17,1)),2)=1,"儿童男子组","儿童女子组"),"请填写正确的身份证件号码"))))))</f>
        <v/>
      </c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5"/>
      <c r="S33" s="35"/>
      <c r="T33" s="8" t="str" cm="1">
        <f ca="1" t="array" ref="T33">IF(AND(A33="",B33=""),"",IF(C33="","请填写联系方式",IF(D33="","请填写民族",IF(E33="","请填写紧急联系人电话",IF(SUMPRODUCT((H33:R33&lt;&gt;"")*(H33:R33&lt;&gt;"Y"))&gt;0,"填报项目请填写Y",IF(COUNTA(H33:R33)=0,"您还未填报项目",IF(AND(OR(H33="Y",L33="Y",R33="Y"),OR(I33="Y",J33="Y",K33="Y",M33="Y",N33="Y",O33="Y",P33="Y",Q33="Y")),"您不能同时填报竞赛项目和推广项目",IF(AND(I33="Y",OR(G33="儿童男子组",G33="儿童女子组",G33="少年男子丙组",G33="少年女子丙组")),"您的组别不可填报花式停刹",IF(AND(O33="Y",OR(G33="儿童男子组",G33="儿童女子组")),"您的组别不可填报双人花式绕桩",IF(AND(P33="Y",OR(G33="儿童男子组",G33="儿童女子组")),"您的组别不可填报平地跳高",IF(AND(J33="Y",OR(G33="儿童男子组",G33="儿童女子组")),"您的组别不可填报花式停刹距离赛","对")))))))))))</f>
        <v/>
      </c>
    </row>
    <row r="34" ht="17.25" spans="1:20">
      <c r="A34" s="28"/>
      <c r="B34" s="41"/>
      <c r="C34" s="40"/>
      <c r="D34" s="31"/>
      <c r="E34" s="39"/>
      <c r="F34" s="32" t="str">
        <f t="shared" si="0"/>
        <v/>
      </c>
      <c r="G34" s="33" t="str" cm="1">
        <f ca="1" t="array" ref="G34">IF(B34="","",IF(OR(LEN(B34)&lt;&gt;18,NOT(ISNUMBER(VALUE(LEFT(B34,17)))),NOT(ISNUMBER(IF(ISNUMBER(--RIGHT(B34)),1,IF(UPPER(RIGHT(B34))="X",1,0)))),MID("10X98765432",MOD(SUMPRODUCT(MID(B34,ROW(INDIRECT("1:17")),1)*{7;9;10;5;8;4;2;1;6;3;7;9;10;5;8;4;2}),11)+1,1)&lt;&gt;UPPER(RIGHT(B34))),"请填写正确的身份证件号码",IF(AND(--TEXT(MID(B34,7,8),"0-00-00")&gt;=--"2014-01-01",--TEXT(MID(B34,7,8),"0-00-00")&lt;=--"2015-12-31"),IF(MOD(VALUE(MID(B34,17,1)),2)=1,"少年男子甲组","少年女子甲组"),IF(AND(--TEXT(MID(B34,7,8),"0-00-00")&gt;=--"2016-01-01",--TEXT(MID(B34,7,8),"0-00-00")&lt;=--"2017-12-31"),IF(MOD(VALUE(MID(B34,17,1)),2)=1,"少年男子乙组","少年女子乙组"),IF(AND(--TEXT(MID(B34,7,8),"0-00-00")&gt;=--"2018-01-01",--TEXT(MID(B34,7,8),"0-00-00")&lt;=--"2019-12-31"),IF(MOD(VALUE(MID(B34,17,1)),2)=1,"少年男子丙组","少年女子丙组"),IF(AND(--TEXT(MID(B34,7,8),"0-00-00")&gt;=--"2020-01-01",--TEXT(MID(B34,7,8),"0-00-00")&lt;=--"2020-12-31"),IF(MOD(VALUE(MID(B34,17,1)),2)=1,"儿童男子组","儿童女子组"),"请填写正确的身份证件号码"))))))</f>
        <v/>
      </c>
      <c r="H34" s="42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36"/>
      <c r="T34" s="8" t="str" cm="1">
        <f ca="1" t="array" ref="T34">IF(AND(A34="",B34=""),"",IF(C34="","请填写联系方式",IF(D34="","请填写民族",IF(E34="","请填写紧急联系人电话",IF(SUMPRODUCT((H34:R34&lt;&gt;"")*(H34:R34&lt;&gt;"Y"))&gt;0,"填报项目请填写Y",IF(COUNTA(H34:R34)=0,"您还未填报项目",IF(AND(OR(H34="Y",L34="Y",R34="Y"),OR(I34="Y",J34="Y",K34="Y",M34="Y",N34="Y",O34="Y",P34="Y",Q34="Y")),"您不能同时填报竞赛项目和推广项目",IF(AND(I34="Y",OR(G34="儿童男子组",G34="儿童女子组",G34="少年男子丙组",G34="少年女子丙组")),"您的组别不可填报花式停刹",IF(AND(O34="Y",OR(G34="儿童男子组",G34="儿童女子组")),"您的组别不可填报双人花式绕桩",IF(AND(P34="Y",OR(G34="儿童男子组",G34="儿童女子组")),"您的组别不可填报平地跳高",IF(AND(J34="Y",OR(G34="儿童男子组",G34="儿童女子组")),"您的组别不可填报花式停刹距离赛","对")))))))))))</f>
        <v/>
      </c>
    </row>
    <row r="35" ht="17.25" spans="1:20">
      <c r="A35" s="37"/>
      <c r="B35" s="41"/>
      <c r="C35" s="38"/>
      <c r="D35" s="31"/>
      <c r="E35" s="39"/>
      <c r="F35" s="32" t="str">
        <f t="shared" si="0"/>
        <v/>
      </c>
      <c r="G35" s="33" t="str" cm="1">
        <f ca="1" t="array" ref="G35">IF(B35="","",IF(OR(LEN(B35)&lt;&gt;18,NOT(ISNUMBER(VALUE(LEFT(B35,17)))),NOT(ISNUMBER(IF(ISNUMBER(--RIGHT(B35)),1,IF(UPPER(RIGHT(B35))="X",1,0)))),MID("10X98765432",MOD(SUMPRODUCT(MID(B35,ROW(INDIRECT("1:17")),1)*{7;9;10;5;8;4;2;1;6;3;7;9;10;5;8;4;2}),11)+1,1)&lt;&gt;UPPER(RIGHT(B35))),"请填写正确的身份证件号码",IF(AND(--TEXT(MID(B35,7,8),"0-00-00")&gt;=--"2014-01-01",--TEXT(MID(B35,7,8),"0-00-00")&lt;=--"2015-12-31"),IF(MOD(VALUE(MID(B35,17,1)),2)=1,"少年男子甲组","少年女子甲组"),IF(AND(--TEXT(MID(B35,7,8),"0-00-00")&gt;=--"2016-01-01",--TEXT(MID(B35,7,8),"0-00-00")&lt;=--"2017-12-31"),IF(MOD(VALUE(MID(B35,17,1)),2)=1,"少年男子乙组","少年女子乙组"),IF(AND(--TEXT(MID(B35,7,8),"0-00-00")&gt;=--"2018-01-01",--TEXT(MID(B35,7,8),"0-00-00")&lt;=--"2019-12-31"),IF(MOD(VALUE(MID(B35,17,1)),2)=1,"少年男子丙组","少年女子丙组"),IF(AND(--TEXT(MID(B35,7,8),"0-00-00")&gt;=--"2020-01-01",--TEXT(MID(B35,7,8),"0-00-00")&lt;=--"2020-12-31"),IF(MOD(VALUE(MID(B35,17,1)),2)=1,"儿童男子组","儿童女子组"),"请填写正确的身份证件号码"))))))</f>
        <v/>
      </c>
      <c r="H35" s="42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35"/>
      <c r="T35" s="8" t="str" cm="1">
        <f ca="1" t="array" ref="T35">IF(AND(A35="",B35=""),"",IF(C35="","请填写联系方式",IF(D35="","请填写民族",IF(E35="","请填写紧急联系人电话",IF(SUMPRODUCT((H35:R35&lt;&gt;"")*(H35:R35&lt;&gt;"Y"))&gt;0,"填报项目请填写Y",IF(COUNTA(H35:R35)=0,"您还未填报项目",IF(AND(OR(H35="Y",L35="Y",R35="Y"),OR(I35="Y",J35="Y",K35="Y",M35="Y",N35="Y",O35="Y",P35="Y",Q35="Y")),"您不能同时填报竞赛项目和推广项目",IF(AND(I35="Y",OR(G35="儿童男子组",G35="儿童女子组",G35="少年男子丙组",G35="少年女子丙组")),"您的组别不可填报花式停刹",IF(AND(O35="Y",OR(G35="儿童男子组",G35="儿童女子组")),"您的组别不可填报双人花式绕桩",IF(AND(P35="Y",OR(G35="儿童男子组",G35="儿童女子组")),"您的组别不可填报平地跳高",IF(AND(J35="Y",OR(G35="儿童男子组",G35="儿童女子组")),"您的组别不可填报花式停刹距离赛","对")))))))))))</f>
        <v/>
      </c>
    </row>
    <row r="36" ht="17.25" spans="1:20">
      <c r="A36" s="37"/>
      <c r="B36" s="41"/>
      <c r="C36" s="38"/>
      <c r="D36" s="31"/>
      <c r="E36" s="39"/>
      <c r="F36" s="32" t="str">
        <f t="shared" si="0"/>
        <v/>
      </c>
      <c r="G36" s="33" t="str" cm="1">
        <f ca="1" t="array" ref="G36">IF(B36="","",IF(OR(LEN(B36)&lt;&gt;18,NOT(ISNUMBER(VALUE(LEFT(B36,17)))),NOT(ISNUMBER(IF(ISNUMBER(--RIGHT(B36)),1,IF(UPPER(RIGHT(B36))="X",1,0)))),MID("10X98765432",MOD(SUMPRODUCT(MID(B36,ROW(INDIRECT("1:17")),1)*{7;9;10;5;8;4;2;1;6;3;7;9;10;5;8;4;2}),11)+1,1)&lt;&gt;UPPER(RIGHT(B36))),"请填写正确的身份证件号码",IF(AND(--TEXT(MID(B36,7,8),"0-00-00")&gt;=--"2014-01-01",--TEXT(MID(B36,7,8),"0-00-00")&lt;=--"2015-12-31"),IF(MOD(VALUE(MID(B36,17,1)),2)=1,"少年男子甲组","少年女子甲组"),IF(AND(--TEXT(MID(B36,7,8),"0-00-00")&gt;=--"2016-01-01",--TEXT(MID(B36,7,8),"0-00-00")&lt;=--"2017-12-31"),IF(MOD(VALUE(MID(B36,17,1)),2)=1,"少年男子乙组","少年女子乙组"),IF(AND(--TEXT(MID(B36,7,8),"0-00-00")&gt;=--"2018-01-01",--TEXT(MID(B36,7,8),"0-00-00")&lt;=--"2019-12-31"),IF(MOD(VALUE(MID(B36,17,1)),2)=1,"少年男子丙组","少年女子丙组"),IF(AND(--TEXT(MID(B36,7,8),"0-00-00")&gt;=--"2020-01-01",--TEXT(MID(B36,7,8),"0-00-00")&lt;=--"2020-12-31"),IF(MOD(VALUE(MID(B36,17,1)),2)=1,"儿童男子组","儿童女子组"),"请填写正确的身份证件号码"))))))</f>
        <v/>
      </c>
      <c r="H36" s="44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5"/>
      <c r="T36" s="8" t="str" cm="1">
        <f ca="1" t="array" ref="T36">IF(AND(A36="",B36=""),"",IF(C36="","请填写联系方式",IF(D36="","请填写民族",IF(E36="","请填写紧急联系人电话",IF(SUMPRODUCT((H36:R36&lt;&gt;"")*(H36:R36&lt;&gt;"Y"))&gt;0,"填报项目请填写Y",IF(COUNTA(H36:R36)=0,"您还未填报项目",IF(AND(OR(H36="Y",L36="Y",R36="Y"),OR(I36="Y",J36="Y",K36="Y",M36="Y",N36="Y",O36="Y",P36="Y",Q36="Y")),"您不能同时填报竞赛项目和推广项目",IF(AND(I36="Y",OR(G36="儿童男子组",G36="儿童女子组",G36="少年男子丙组",G36="少年女子丙组")),"您的组别不可填报花式停刹",IF(AND(O36="Y",OR(G36="儿童男子组",G36="儿童女子组")),"您的组别不可填报双人花式绕桩",IF(AND(P36="Y",OR(G36="儿童男子组",G36="儿童女子组")),"您的组别不可填报平地跳高",IF(AND(J36="Y",OR(G36="儿童男子组",G36="儿童女子组")),"您的组别不可填报花式停刹距离赛","对")))))))))))</f>
        <v/>
      </c>
    </row>
    <row r="37" ht="17.25" spans="1:20">
      <c r="A37" s="37"/>
      <c r="B37" s="41"/>
      <c r="C37" s="38"/>
      <c r="D37" s="31"/>
      <c r="E37" s="39"/>
      <c r="F37" s="32" t="str">
        <f t="shared" si="0"/>
        <v/>
      </c>
      <c r="G37" s="33" t="str" cm="1">
        <f ca="1" t="array" ref="G37">IF(B37="","",IF(OR(LEN(B37)&lt;&gt;18,NOT(ISNUMBER(VALUE(LEFT(B37,17)))),NOT(ISNUMBER(IF(ISNUMBER(--RIGHT(B37)),1,IF(UPPER(RIGHT(B37))="X",1,0)))),MID("10X98765432",MOD(SUMPRODUCT(MID(B37,ROW(INDIRECT("1:17")),1)*{7;9;10;5;8;4;2;1;6;3;7;9;10;5;8;4;2}),11)+1,1)&lt;&gt;UPPER(RIGHT(B37))),"请填写正确的身份证件号码",IF(AND(--TEXT(MID(B37,7,8),"0-00-00")&gt;=--"2014-01-01",--TEXT(MID(B37,7,8),"0-00-00")&lt;=--"2015-12-31"),IF(MOD(VALUE(MID(B37,17,1)),2)=1,"少年男子甲组","少年女子甲组"),IF(AND(--TEXT(MID(B37,7,8),"0-00-00")&gt;=--"2016-01-01",--TEXT(MID(B37,7,8),"0-00-00")&lt;=--"2017-12-31"),IF(MOD(VALUE(MID(B37,17,1)),2)=1,"少年男子乙组","少年女子乙组"),IF(AND(--TEXT(MID(B37,7,8),"0-00-00")&gt;=--"2018-01-01",--TEXT(MID(B37,7,8),"0-00-00")&lt;=--"2019-12-31"),IF(MOD(VALUE(MID(B37,17,1)),2)=1,"少年男子丙组","少年女子丙组"),IF(AND(--TEXT(MID(B37,7,8),"0-00-00")&gt;=--"2020-01-01",--TEXT(MID(B37,7,8),"0-00-00")&lt;=--"2020-12-31"),IF(MOD(VALUE(MID(B37,17,1)),2)=1,"儿童男子组","儿童女子组"),"请填写正确的身份证件号码"))))))</f>
        <v/>
      </c>
      <c r="H37" s="44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8" t="str" cm="1">
        <f ca="1" t="array" ref="T37">IF(AND(A37="",B37=""),"",IF(C37="","请填写联系方式",IF(D37="","请填写民族",IF(E37="","请填写紧急联系人电话",IF(SUMPRODUCT((H37:R37&lt;&gt;"")*(H37:R37&lt;&gt;"Y"))&gt;0,"填报项目请填写Y",IF(COUNTA(H37:R37)=0,"您还未填报项目",IF(AND(OR(H37="Y",L37="Y",R37="Y"),OR(I37="Y",J37="Y",K37="Y",M37="Y",N37="Y",O37="Y",P37="Y",Q37="Y")),"您不能同时填报竞赛项目和推广项目",IF(AND(I37="Y",OR(G37="儿童男子组",G37="儿童女子组",G37="少年男子丙组",G37="少年女子丙组")),"您的组别不可填报花式停刹",IF(AND(O37="Y",OR(G37="儿童男子组",G37="儿童女子组")),"您的组别不可填报双人花式绕桩",IF(AND(P37="Y",OR(G37="儿童男子组",G37="儿童女子组")),"您的组别不可填报平地跳高",IF(AND(J37="Y",OR(G37="儿童男子组",G37="儿童女子组")),"您的组别不可填报花式停刹距离赛","对")))))))))))</f>
        <v/>
      </c>
    </row>
    <row r="38" ht="17.25" spans="1:20">
      <c r="A38" s="37"/>
      <c r="B38" s="41"/>
      <c r="C38" s="38"/>
      <c r="D38" s="31"/>
      <c r="E38" s="39"/>
      <c r="F38" s="32" t="str">
        <f t="shared" si="0"/>
        <v/>
      </c>
      <c r="G38" s="33" t="str" cm="1">
        <f ca="1" t="array" ref="G38">IF(B38="","",IF(OR(LEN(B38)&lt;&gt;18,NOT(ISNUMBER(VALUE(LEFT(B38,17)))),NOT(ISNUMBER(IF(ISNUMBER(--RIGHT(B38)),1,IF(UPPER(RIGHT(B38))="X",1,0)))),MID("10X98765432",MOD(SUMPRODUCT(MID(B38,ROW(INDIRECT("1:17")),1)*{7;9;10;5;8;4;2;1;6;3;7;9;10;5;8;4;2}),11)+1,1)&lt;&gt;UPPER(RIGHT(B38))),"请填写正确的身份证件号码",IF(AND(--TEXT(MID(B38,7,8),"0-00-00")&gt;=--"2014-01-01",--TEXT(MID(B38,7,8),"0-00-00")&lt;=--"2015-12-31"),IF(MOD(VALUE(MID(B38,17,1)),2)=1,"少年男子甲组","少年女子甲组"),IF(AND(--TEXT(MID(B38,7,8),"0-00-00")&gt;=--"2016-01-01",--TEXT(MID(B38,7,8),"0-00-00")&lt;=--"2017-12-31"),IF(MOD(VALUE(MID(B38,17,1)),2)=1,"少年男子乙组","少年女子乙组"),IF(AND(--TEXT(MID(B38,7,8),"0-00-00")&gt;=--"2018-01-01",--TEXT(MID(B38,7,8),"0-00-00")&lt;=--"2019-12-31"),IF(MOD(VALUE(MID(B38,17,1)),2)=1,"少年男子丙组","少年女子丙组"),IF(AND(--TEXT(MID(B38,7,8),"0-00-00")&gt;=--"2020-01-01",--TEXT(MID(B38,7,8),"0-00-00")&lt;=--"2020-12-31"),IF(MOD(VALUE(MID(B38,17,1)),2)=1,"儿童男子组","儿童女子组"),"请填写正确的身份证件号码"))))))</f>
        <v/>
      </c>
      <c r="H38" s="44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5"/>
      <c r="T38" s="8" t="str" cm="1">
        <f ca="1" t="array" ref="T38">IF(AND(A38="",B38=""),"",IF(C38="","请填写联系方式",IF(D38="","请填写民族",IF(E38="","请填写紧急联系人电话",IF(SUMPRODUCT((H38:R38&lt;&gt;"")*(H38:R38&lt;&gt;"Y"))&gt;0,"填报项目请填写Y",IF(COUNTA(H38:R38)=0,"您还未填报项目",IF(AND(OR(H38="Y",L38="Y",R38="Y"),OR(I38="Y",J38="Y",K38="Y",M38="Y",N38="Y",O38="Y",P38="Y",Q38="Y")),"您不能同时填报竞赛项目和推广项目",IF(AND(I38="Y",OR(G38="儿童男子组",G38="儿童女子组",G38="少年男子丙组",G38="少年女子丙组")),"您的组别不可填报花式停刹",IF(AND(O38="Y",OR(G38="儿童男子组",G38="儿童女子组")),"您的组别不可填报双人花式绕桩",IF(AND(P38="Y",OR(G38="儿童男子组",G38="儿童女子组")),"您的组别不可填报平地跳高",IF(AND(J38="Y",OR(G38="儿童男子组",G38="儿童女子组")),"您的组别不可填报花式停刹距离赛","对")))))))))))</f>
        <v/>
      </c>
    </row>
    <row r="39" ht="17.25" spans="1:20">
      <c r="A39" s="37"/>
      <c r="B39" s="41"/>
      <c r="C39" s="38"/>
      <c r="D39" s="31"/>
      <c r="E39" s="39"/>
      <c r="F39" s="32" t="str">
        <f t="shared" si="0"/>
        <v/>
      </c>
      <c r="G39" s="33" t="str" cm="1">
        <f ca="1" t="array" ref="G39">IF(B39="","",IF(OR(LEN(B39)&lt;&gt;18,NOT(ISNUMBER(VALUE(LEFT(B39,17)))),NOT(ISNUMBER(IF(ISNUMBER(--RIGHT(B39)),1,IF(UPPER(RIGHT(B39))="X",1,0)))),MID("10X98765432",MOD(SUMPRODUCT(MID(B39,ROW(INDIRECT("1:17")),1)*{7;9;10;5;8;4;2;1;6;3;7;9;10;5;8;4;2}),11)+1,1)&lt;&gt;UPPER(RIGHT(B39))),"请填写正确的身份证件号码",IF(AND(--TEXT(MID(B39,7,8),"0-00-00")&gt;=--"2014-01-01",--TEXT(MID(B39,7,8),"0-00-00")&lt;=--"2015-12-31"),IF(MOD(VALUE(MID(B39,17,1)),2)=1,"少年男子甲组","少年女子甲组"),IF(AND(--TEXT(MID(B39,7,8),"0-00-00")&gt;=--"2016-01-01",--TEXT(MID(B39,7,8),"0-00-00")&lt;=--"2017-12-31"),IF(MOD(VALUE(MID(B39,17,1)),2)=1,"少年男子乙组","少年女子乙组"),IF(AND(--TEXT(MID(B39,7,8),"0-00-00")&gt;=--"2018-01-01",--TEXT(MID(B39,7,8),"0-00-00")&lt;=--"2019-12-31"),IF(MOD(VALUE(MID(B39,17,1)),2)=1,"少年男子丙组","少年女子丙组"),IF(AND(--TEXT(MID(B39,7,8),"0-00-00")&gt;=--"2020-01-01",--TEXT(MID(B39,7,8),"0-00-00")&lt;=--"2020-12-31"),IF(MOD(VALUE(MID(B39,17,1)),2)=1,"儿童男子组","儿童女子组"),"请填写正确的身份证件号码"))))))</f>
        <v/>
      </c>
      <c r="H39" s="44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5"/>
      <c r="T39" s="8" t="str" cm="1">
        <f ca="1" t="array" ref="T39">IF(AND(A39="",B39=""),"",IF(C39="","请填写联系方式",IF(D39="","请填写民族",IF(E39="","请填写紧急联系人电话",IF(SUMPRODUCT((H39:R39&lt;&gt;"")*(H39:R39&lt;&gt;"Y"))&gt;0,"填报项目请填写Y",IF(COUNTA(H39:R39)=0,"您还未填报项目",IF(AND(OR(H39="Y",L39="Y",R39="Y"),OR(I39="Y",J39="Y",K39="Y",M39="Y",N39="Y",O39="Y",P39="Y",Q39="Y")),"您不能同时填报竞赛项目和推广项目",IF(AND(I39="Y",OR(G39="儿童男子组",G39="儿童女子组",G39="少年男子丙组",G39="少年女子丙组")),"您的组别不可填报花式停刹",IF(AND(O39="Y",OR(G39="儿童男子组",G39="儿童女子组")),"您的组别不可填报双人花式绕桩",IF(AND(P39="Y",OR(G39="儿童男子组",G39="儿童女子组")),"您的组别不可填报平地跳高",IF(AND(J39="Y",OR(G39="儿童男子组",G39="儿童女子组")),"您的组别不可填报花式停刹距离赛","对")))))))))))</f>
        <v/>
      </c>
    </row>
    <row r="40" ht="17.25" spans="1:20">
      <c r="A40" s="37"/>
      <c r="B40" s="41"/>
      <c r="C40" s="38"/>
      <c r="D40" s="31"/>
      <c r="E40" s="39"/>
      <c r="F40" s="32" t="str">
        <f t="shared" si="0"/>
        <v/>
      </c>
      <c r="G40" s="33" t="str" cm="1">
        <f ca="1" t="array" ref="G40">IF(B40="","",IF(OR(LEN(B40)&lt;&gt;18,NOT(ISNUMBER(VALUE(LEFT(B40,17)))),NOT(ISNUMBER(IF(ISNUMBER(--RIGHT(B40)),1,IF(UPPER(RIGHT(B40))="X",1,0)))),MID("10X98765432",MOD(SUMPRODUCT(MID(B40,ROW(INDIRECT("1:17")),1)*{7;9;10;5;8;4;2;1;6;3;7;9;10;5;8;4;2}),11)+1,1)&lt;&gt;UPPER(RIGHT(B40))),"请填写正确的身份证件号码",IF(AND(--TEXT(MID(B40,7,8),"0-00-00")&gt;=--"2014-01-01",--TEXT(MID(B40,7,8),"0-00-00")&lt;=--"2015-12-31"),IF(MOD(VALUE(MID(B40,17,1)),2)=1,"少年男子甲组","少年女子甲组"),IF(AND(--TEXT(MID(B40,7,8),"0-00-00")&gt;=--"2016-01-01",--TEXT(MID(B40,7,8),"0-00-00")&lt;=--"2017-12-31"),IF(MOD(VALUE(MID(B40,17,1)),2)=1,"少年男子乙组","少年女子乙组"),IF(AND(--TEXT(MID(B40,7,8),"0-00-00")&gt;=--"2018-01-01",--TEXT(MID(B40,7,8),"0-00-00")&lt;=--"2019-12-31"),IF(MOD(VALUE(MID(B40,17,1)),2)=1,"少年男子丙组","少年女子丙组"),IF(AND(--TEXT(MID(B40,7,8),"0-00-00")&gt;=--"2020-01-01",--TEXT(MID(B40,7,8),"0-00-00")&lt;=--"2020-12-31"),IF(MOD(VALUE(MID(B40,17,1)),2)=1,"儿童男子组","儿童女子组"),"请填写正确的身份证件号码"))))))</f>
        <v/>
      </c>
      <c r="H40" s="44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8" t="str" cm="1">
        <f ca="1" t="array" ref="T40">IF(AND(A40="",B40=""),"",IF(C40="","请填写联系方式",IF(D40="","请填写民族",IF(E40="","请填写紧急联系人电话",IF(SUMPRODUCT((H40:R40&lt;&gt;"")*(H40:R40&lt;&gt;"Y"))&gt;0,"填报项目请填写Y",IF(COUNTA(H40:R40)=0,"您还未填报项目",IF(AND(OR(H40="Y",L40="Y",R40="Y"),OR(I40="Y",J40="Y",K40="Y",M40="Y",N40="Y",O40="Y",P40="Y",Q40="Y")),"您不能同时填报竞赛项目和推广项目",IF(AND(I40="Y",OR(G40="儿童男子组",G40="儿童女子组",G40="少年男子丙组",G40="少年女子丙组")),"您的组别不可填报花式停刹",IF(AND(O40="Y",OR(G40="儿童男子组",G40="儿童女子组")),"您的组别不可填报双人花式绕桩",IF(AND(P40="Y",OR(G40="儿童男子组",G40="儿童女子组")),"您的组别不可填报平地跳高",IF(AND(J40="Y",OR(G40="儿童男子组",G40="儿童女子组")),"您的组别不可填报花式停刹距离赛","对")))))))))))</f>
        <v/>
      </c>
    </row>
    <row r="41" ht="17.25" spans="1:20">
      <c r="A41" s="37"/>
      <c r="B41" s="41"/>
      <c r="C41" s="38"/>
      <c r="D41" s="31"/>
      <c r="E41" s="39"/>
      <c r="F41" s="32" t="str">
        <f t="shared" si="0"/>
        <v/>
      </c>
      <c r="G41" s="33" t="str" cm="1">
        <f ca="1" t="array" ref="G41">IF(B41="","",IF(OR(LEN(B41)&lt;&gt;18,NOT(ISNUMBER(VALUE(LEFT(B41,17)))),NOT(ISNUMBER(IF(ISNUMBER(--RIGHT(B41)),1,IF(UPPER(RIGHT(B41))="X",1,0)))),MID("10X98765432",MOD(SUMPRODUCT(MID(B41,ROW(INDIRECT("1:17")),1)*{7;9;10;5;8;4;2;1;6;3;7;9;10;5;8;4;2}),11)+1,1)&lt;&gt;UPPER(RIGHT(B41))),"请填写正确的身份证件号码",IF(AND(--TEXT(MID(B41,7,8),"0-00-00")&gt;=--"2014-01-01",--TEXT(MID(B41,7,8),"0-00-00")&lt;=--"2015-12-31"),IF(MOD(VALUE(MID(B41,17,1)),2)=1,"少年男子甲组","少年女子甲组"),IF(AND(--TEXT(MID(B41,7,8),"0-00-00")&gt;=--"2016-01-01",--TEXT(MID(B41,7,8),"0-00-00")&lt;=--"2017-12-31"),IF(MOD(VALUE(MID(B41,17,1)),2)=1,"少年男子乙组","少年女子乙组"),IF(AND(--TEXT(MID(B41,7,8),"0-00-00")&gt;=--"2018-01-01",--TEXT(MID(B41,7,8),"0-00-00")&lt;=--"2019-12-31"),IF(MOD(VALUE(MID(B41,17,1)),2)=1,"少年男子丙组","少年女子丙组"),IF(AND(--TEXT(MID(B41,7,8),"0-00-00")&gt;=--"2020-01-01",--TEXT(MID(B41,7,8),"0-00-00")&lt;=--"2020-12-31"),IF(MOD(VALUE(MID(B41,17,1)),2)=1,"儿童男子组","儿童女子组"),"请填写正确的身份证件号码"))))))</f>
        <v/>
      </c>
      <c r="H41" s="44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5"/>
      <c r="T41" s="8" t="str" cm="1">
        <f ca="1" t="array" ref="T41">IF(AND(A41="",B41=""),"",IF(C41="","请填写联系方式",IF(D41="","请填写民族",IF(E41="","请填写紧急联系人电话",IF(SUMPRODUCT((H41:R41&lt;&gt;"")*(H41:R41&lt;&gt;"Y"))&gt;0,"填报项目请填写Y",IF(COUNTA(H41:R41)=0,"您还未填报项目",IF(AND(OR(H41="Y",L41="Y",R41="Y"),OR(I41="Y",J41="Y",K41="Y",M41="Y",N41="Y",O41="Y",P41="Y",Q41="Y")),"您不能同时填报竞赛项目和推广项目",IF(AND(I41="Y",OR(G41="儿童男子组",G41="儿童女子组",G41="少年男子丙组",G41="少年女子丙组")),"您的组别不可填报花式停刹",IF(AND(O41="Y",OR(G41="儿童男子组",G41="儿童女子组")),"您的组别不可填报双人花式绕桩",IF(AND(P41="Y",OR(G41="儿童男子组",G41="儿童女子组")),"您的组别不可填报平地跳高",IF(AND(J41="Y",OR(G41="儿童男子组",G41="儿童女子组")),"您的组别不可填报花式停刹距离赛","对")))))))))))</f>
        <v/>
      </c>
    </row>
    <row r="42" ht="17.25" spans="1:20">
      <c r="A42" s="37"/>
      <c r="B42" s="39"/>
      <c r="C42" s="38"/>
      <c r="D42" s="31"/>
      <c r="E42" s="39"/>
      <c r="F42" s="32" t="str">
        <f t="shared" ref="F42:F59" si="1">IF(B42="","",IF(OR(LEN(B42)=15,LEN(B42)=18),IF(IF(LEN(B42)=18,MOD(MID(B42,17,1),2),MOD(RIGHT(B42,1),2))=1,"男","女"),"身份证号码错误"))</f>
        <v/>
      </c>
      <c r="G42" s="33" t="str" cm="1">
        <f ca="1" t="array" ref="G42">IF(B42="","",IF(OR(LEN(B42)&lt;&gt;18,NOT(ISNUMBER(VALUE(LEFT(B42,17)))),NOT(ISNUMBER(IF(ISNUMBER(--RIGHT(B42)),1,IF(UPPER(RIGHT(B42))="X",1,0)))),MID("10X98765432",MOD(SUMPRODUCT(MID(B42,ROW(INDIRECT("1:17")),1)*{7;9;10;5;8;4;2;1;6;3;7;9;10;5;8;4;2}),11)+1,1)&lt;&gt;UPPER(RIGHT(B42))),"请填写正确的身份证件号码",IF(AND(--TEXT(MID(B42,7,8),"0-00-00")&gt;=--"2014-01-01",--TEXT(MID(B42,7,8),"0-00-00")&lt;=--"2015-12-31"),IF(MOD(VALUE(MID(B42,17,1)),2)=1,"少年男子甲组","少年女子甲组"),IF(AND(--TEXT(MID(B42,7,8),"0-00-00")&gt;=--"2016-01-01",--TEXT(MID(B42,7,8),"0-00-00")&lt;=--"2017-12-31"),IF(MOD(VALUE(MID(B42,17,1)),2)=1,"少年男子乙组","少年女子乙组"),IF(AND(--TEXT(MID(B42,7,8),"0-00-00")&gt;=--"2018-01-01",--TEXT(MID(B42,7,8),"0-00-00")&lt;=--"2019-12-31"),IF(MOD(VALUE(MID(B42,17,1)),2)=1,"少年男子丙组","少年女子丙组"),IF(AND(--TEXT(MID(B42,7,8),"0-00-00")&gt;=--"2020-01-01",--TEXT(MID(B42,7,8),"0-00-00")&lt;=--"2020-12-31"),IF(MOD(VALUE(MID(B42,17,1)),2)=1,"儿童男子组","儿童女子组"),"请填写正确的身份证件号码"))))))</f>
        <v/>
      </c>
      <c r="H42" s="44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5"/>
      <c r="T42" s="8" t="str" cm="1">
        <f ca="1" t="array" ref="T42">IF(AND(A42="",B42=""),"",IF(C42="","请填写联系方式",IF(D42="","请填写民族",IF(E42="","请填写紧急联系人电话",IF(SUMPRODUCT((H42:R42&lt;&gt;"")*(H42:R42&lt;&gt;"Y"))&gt;0,"填报项目请填写Y",IF(COUNTA(H42:R42)=0,"您还未填报项目",IF(AND(OR(H42="Y",L42="Y",R42="Y"),OR(I42="Y",J42="Y",K42="Y",M42="Y",N42="Y",O42="Y",P42="Y",Q42="Y")),"您不能同时填报竞赛项目和推广项目",IF(AND(I42="Y",OR(G42="儿童男子组",G42="儿童女子组",G42="少年男子丙组",G42="少年女子丙组")),"您的组别不可填报花式停刹",IF(AND(O42="Y",OR(G42="儿童男子组",G42="儿童女子组")),"您的组别不可填报双人花式绕桩",IF(AND(P42="Y",OR(G42="儿童男子组",G42="儿童女子组")),"您的组别不可填报平地跳高",IF(AND(J42="Y",OR(G42="儿童男子组",G42="儿童女子组")),"您的组别不可填报花式停刹距离赛","对")))))))))))</f>
        <v/>
      </c>
    </row>
    <row r="43" ht="17.25" spans="1:20">
      <c r="A43" s="37"/>
      <c r="B43" s="39"/>
      <c r="C43" s="38"/>
      <c r="D43" s="31"/>
      <c r="E43" s="39"/>
      <c r="F43" s="32" t="str">
        <f t="shared" si="1"/>
        <v/>
      </c>
      <c r="G43" s="33" t="str" cm="1">
        <f ca="1" t="array" ref="G43">IF(B43="","",IF(OR(LEN(B43)&lt;&gt;18,NOT(ISNUMBER(VALUE(LEFT(B43,17)))),NOT(ISNUMBER(IF(ISNUMBER(--RIGHT(B43)),1,IF(UPPER(RIGHT(B43))="X",1,0)))),MID("10X98765432",MOD(SUMPRODUCT(MID(B43,ROW(INDIRECT("1:17")),1)*{7;9;10;5;8;4;2;1;6;3;7;9;10;5;8;4;2}),11)+1,1)&lt;&gt;UPPER(RIGHT(B43))),"请填写正确的身份证件号码",IF(AND(--TEXT(MID(B43,7,8),"0-00-00")&gt;=--"2014-01-01",--TEXT(MID(B43,7,8),"0-00-00")&lt;=--"2015-12-31"),IF(MOD(VALUE(MID(B43,17,1)),2)=1,"少年男子甲组","少年女子甲组"),IF(AND(--TEXT(MID(B43,7,8),"0-00-00")&gt;=--"2016-01-01",--TEXT(MID(B43,7,8),"0-00-00")&lt;=--"2017-12-31"),IF(MOD(VALUE(MID(B43,17,1)),2)=1,"少年男子乙组","少年女子乙组"),IF(AND(--TEXT(MID(B43,7,8),"0-00-00")&gt;=--"2018-01-01",--TEXT(MID(B43,7,8),"0-00-00")&lt;=--"2019-12-31"),IF(MOD(VALUE(MID(B43,17,1)),2)=1,"少年男子丙组","少年女子丙组"),IF(AND(--TEXT(MID(B43,7,8),"0-00-00")&gt;=--"2020-01-01",--TEXT(MID(B43,7,8),"0-00-00")&lt;=--"2020-12-31"),IF(MOD(VALUE(MID(B43,17,1)),2)=1,"儿童男子组","儿童女子组"),"请填写正确的身份证件号码"))))))</f>
        <v/>
      </c>
      <c r="H43" s="44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8" t="str" cm="1">
        <f ca="1" t="array" ref="T43">IF(AND(A43="",B43=""),"",IF(C43="","请填写联系方式",IF(D43="","请填写民族",IF(E43="","请填写紧急联系人电话",IF(SUMPRODUCT((H43:R43&lt;&gt;"")*(H43:R43&lt;&gt;"Y"))&gt;0,"填报项目请填写Y",IF(COUNTA(H43:R43)=0,"您还未填报项目",IF(AND(OR(H43="Y",L43="Y",R43="Y"),OR(I43="Y",J43="Y",K43="Y",M43="Y",N43="Y",O43="Y",P43="Y",Q43="Y")),"您不能同时填报竞赛项目和推广项目",IF(AND(I43="Y",OR(G43="儿童男子组",G43="儿童女子组",G43="少年男子丙组",G43="少年女子丙组")),"您的组别不可填报花式停刹",IF(AND(O43="Y",OR(G43="儿童男子组",G43="儿童女子组")),"您的组别不可填报双人花式绕桩",IF(AND(P43="Y",OR(G43="儿童男子组",G43="儿童女子组")),"您的组别不可填报平地跳高",IF(AND(J43="Y",OR(G43="儿童男子组",G43="儿童女子组")),"您的组别不可填报花式停刹距离赛","对")))))))))))</f>
        <v/>
      </c>
    </row>
    <row r="44" ht="17.25" spans="1:20">
      <c r="A44" s="37"/>
      <c r="B44" s="39"/>
      <c r="C44" s="38"/>
      <c r="D44" s="31"/>
      <c r="E44" s="39"/>
      <c r="F44" s="32" t="str">
        <f t="shared" si="1"/>
        <v/>
      </c>
      <c r="G44" s="33" t="str" cm="1">
        <f ca="1" t="array" ref="G44">IF(B44="","",IF(OR(LEN(B44)&lt;&gt;18,NOT(ISNUMBER(VALUE(LEFT(B44,17)))),NOT(ISNUMBER(IF(ISNUMBER(--RIGHT(B44)),1,IF(UPPER(RIGHT(B44))="X",1,0)))),MID("10X98765432",MOD(SUMPRODUCT(MID(B44,ROW(INDIRECT("1:17")),1)*{7;9;10;5;8;4;2;1;6;3;7;9;10;5;8;4;2}),11)+1,1)&lt;&gt;UPPER(RIGHT(B44))),"请填写正确的身份证件号码",IF(AND(--TEXT(MID(B44,7,8),"0-00-00")&gt;=--"2014-01-01",--TEXT(MID(B44,7,8),"0-00-00")&lt;=--"2015-12-31"),IF(MOD(VALUE(MID(B44,17,1)),2)=1,"少年男子甲组","少年女子甲组"),IF(AND(--TEXT(MID(B44,7,8),"0-00-00")&gt;=--"2016-01-01",--TEXT(MID(B44,7,8),"0-00-00")&lt;=--"2017-12-31"),IF(MOD(VALUE(MID(B44,17,1)),2)=1,"少年男子乙组","少年女子乙组"),IF(AND(--TEXT(MID(B44,7,8),"0-00-00")&gt;=--"2018-01-01",--TEXT(MID(B44,7,8),"0-00-00")&lt;=--"2019-12-31"),IF(MOD(VALUE(MID(B44,17,1)),2)=1,"少年男子丙组","少年女子丙组"),IF(AND(--TEXT(MID(B44,7,8),"0-00-00")&gt;=--"2020-01-01",--TEXT(MID(B44,7,8),"0-00-00")&lt;=--"2020-12-31"),IF(MOD(VALUE(MID(B44,17,1)),2)=1,"儿童男子组","儿童女子组"),"请填写正确的身份证件号码"))))))</f>
        <v/>
      </c>
      <c r="H44" s="44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5"/>
      <c r="T44" s="8" t="str" cm="1">
        <f ca="1" t="array" ref="T44">IF(AND(A44="",B44=""),"",IF(C44="","请填写联系方式",IF(D44="","请填写民族",IF(E44="","请填写紧急联系人电话",IF(SUMPRODUCT((H44:R44&lt;&gt;"")*(H44:R44&lt;&gt;"Y"))&gt;0,"填报项目请填写Y",IF(COUNTA(H44:R44)=0,"您还未填报项目",IF(AND(OR(H44="Y",L44="Y",R44="Y"),OR(I44="Y",J44="Y",K44="Y",M44="Y",N44="Y",O44="Y",P44="Y",Q44="Y")),"您不能同时填报竞赛项目和推广项目",IF(AND(I44="Y",OR(G44="儿童男子组",G44="儿童女子组",G44="少年男子丙组",G44="少年女子丙组")),"您的组别不可填报花式停刹",IF(AND(O44="Y",OR(G44="儿童男子组",G44="儿童女子组")),"您的组别不可填报双人花式绕桩",IF(AND(P44="Y",OR(G44="儿童男子组",G44="儿童女子组")),"您的组别不可填报平地跳高",IF(AND(J44="Y",OR(G44="儿童男子组",G44="儿童女子组")),"您的组别不可填报花式停刹距离赛","对")))))))))))</f>
        <v/>
      </c>
    </row>
    <row r="45" ht="17.25" spans="1:20">
      <c r="A45" s="37"/>
      <c r="B45" s="39"/>
      <c r="C45" s="38"/>
      <c r="D45" s="31"/>
      <c r="E45" s="39"/>
      <c r="F45" s="32" t="str">
        <f t="shared" si="1"/>
        <v/>
      </c>
      <c r="G45" s="33" t="str" cm="1">
        <f ca="1" t="array" ref="G45">IF(B45="","",IF(OR(LEN(B45)&lt;&gt;18,NOT(ISNUMBER(VALUE(LEFT(B45,17)))),NOT(ISNUMBER(IF(ISNUMBER(--RIGHT(B45)),1,IF(UPPER(RIGHT(B45))="X",1,0)))),MID("10X98765432",MOD(SUMPRODUCT(MID(B45,ROW(INDIRECT("1:17")),1)*{7;9;10;5;8;4;2;1;6;3;7;9;10;5;8;4;2}),11)+1,1)&lt;&gt;UPPER(RIGHT(B45))),"请填写正确的身份证件号码",IF(AND(--TEXT(MID(B45,7,8),"0-00-00")&gt;=--"2014-01-01",--TEXT(MID(B45,7,8),"0-00-00")&lt;=--"2015-12-31"),IF(MOD(VALUE(MID(B45,17,1)),2)=1,"少年男子甲组","少年女子甲组"),IF(AND(--TEXT(MID(B45,7,8),"0-00-00")&gt;=--"2016-01-01",--TEXT(MID(B45,7,8),"0-00-00")&lt;=--"2017-12-31"),IF(MOD(VALUE(MID(B45,17,1)),2)=1,"少年男子乙组","少年女子乙组"),IF(AND(--TEXT(MID(B45,7,8),"0-00-00")&gt;=--"2018-01-01",--TEXT(MID(B45,7,8),"0-00-00")&lt;=--"2019-12-31"),IF(MOD(VALUE(MID(B45,17,1)),2)=1,"少年男子丙组","少年女子丙组"),IF(AND(--TEXT(MID(B45,7,8),"0-00-00")&gt;=--"2020-01-01",--TEXT(MID(B45,7,8),"0-00-00")&lt;=--"2020-12-31"),IF(MOD(VALUE(MID(B45,17,1)),2)=1,"儿童男子组","儿童女子组"),"请填写正确的身份证件号码"))))))</f>
        <v/>
      </c>
      <c r="H45" s="44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5"/>
      <c r="T45" s="8" t="str" cm="1">
        <f ca="1" t="array" ref="T45">IF(AND(A45="",B45=""),"",IF(C45="","请填写联系方式",IF(D45="","请填写民族",IF(E45="","请填写紧急联系人电话",IF(SUMPRODUCT((H45:R45&lt;&gt;"")*(H45:R45&lt;&gt;"Y"))&gt;0,"填报项目请填写Y",IF(COUNTA(H45:R45)=0,"您还未填报项目",IF(AND(OR(H45="Y",L45="Y",R45="Y"),OR(I45="Y",J45="Y",K45="Y",M45="Y",N45="Y",O45="Y",P45="Y",Q45="Y")),"您不能同时填报竞赛项目和推广项目",IF(AND(I45="Y",OR(G45="儿童男子组",G45="儿童女子组",G45="少年男子丙组",G45="少年女子丙组")),"您的组别不可填报花式停刹",IF(AND(O45="Y",OR(G45="儿童男子组",G45="儿童女子组")),"您的组别不可填报双人花式绕桩",IF(AND(P45="Y",OR(G45="儿童男子组",G45="儿童女子组")),"您的组别不可填报平地跳高",IF(AND(J45="Y",OR(G45="儿童男子组",G45="儿童女子组")),"您的组别不可填报花式停刹距离赛","对")))))))))))</f>
        <v/>
      </c>
    </row>
    <row r="46" ht="17.25" spans="1:20">
      <c r="A46" s="37"/>
      <c r="B46" s="39"/>
      <c r="C46" s="38"/>
      <c r="D46" s="31"/>
      <c r="E46" s="39"/>
      <c r="F46" s="32" t="str">
        <f t="shared" si="1"/>
        <v/>
      </c>
      <c r="G46" s="33" t="str" cm="1">
        <f ca="1" t="array" ref="G46">IF(B46="","",IF(OR(LEN(B46)&lt;&gt;18,NOT(ISNUMBER(VALUE(LEFT(B46,17)))),NOT(ISNUMBER(IF(ISNUMBER(--RIGHT(B46)),1,IF(UPPER(RIGHT(B46))="X",1,0)))),MID("10X98765432",MOD(SUMPRODUCT(MID(B46,ROW(INDIRECT("1:17")),1)*{7;9;10;5;8;4;2;1;6;3;7;9;10;5;8;4;2}),11)+1,1)&lt;&gt;UPPER(RIGHT(B46))),"请填写正确的身份证件号码",IF(AND(--TEXT(MID(B46,7,8),"0-00-00")&gt;=--"2014-01-01",--TEXT(MID(B46,7,8),"0-00-00")&lt;=--"2015-12-31"),IF(MOD(VALUE(MID(B46,17,1)),2)=1,"少年男子甲组","少年女子甲组"),IF(AND(--TEXT(MID(B46,7,8),"0-00-00")&gt;=--"2016-01-01",--TEXT(MID(B46,7,8),"0-00-00")&lt;=--"2017-12-31"),IF(MOD(VALUE(MID(B46,17,1)),2)=1,"少年男子乙组","少年女子乙组"),IF(AND(--TEXT(MID(B46,7,8),"0-00-00")&gt;=--"2018-01-01",--TEXT(MID(B46,7,8),"0-00-00")&lt;=--"2019-12-31"),IF(MOD(VALUE(MID(B46,17,1)),2)=1,"少年男子丙组","少年女子丙组"),IF(AND(--TEXT(MID(B46,7,8),"0-00-00")&gt;=--"2020-01-01",--TEXT(MID(B46,7,8),"0-00-00")&lt;=--"2020-12-31"),IF(MOD(VALUE(MID(B46,17,1)),2)=1,"儿童男子组","儿童女子组"),"请填写正确的身份证件号码"))))))</f>
        <v/>
      </c>
      <c r="H46" s="44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8" t="str" cm="1">
        <f ca="1" t="array" ref="T46">IF(AND(A46="",B46=""),"",IF(C46="","请填写联系方式",IF(D46="","请填写民族",IF(E46="","请填写紧急联系人电话",IF(SUMPRODUCT((H46:R46&lt;&gt;"")*(H46:R46&lt;&gt;"Y"))&gt;0,"填报项目请填写Y",IF(COUNTA(H46:R46)=0,"您还未填报项目",IF(AND(OR(H46="Y",L46="Y",R46="Y"),OR(I46="Y",J46="Y",K46="Y",M46="Y",N46="Y",O46="Y",P46="Y",Q46="Y")),"您不能同时填报竞赛项目和推广项目",IF(AND(I46="Y",OR(G46="儿童男子组",G46="儿童女子组",G46="少年男子丙组",G46="少年女子丙组")),"您的组别不可填报花式停刹",IF(AND(O46="Y",OR(G46="儿童男子组",G46="儿童女子组")),"您的组别不可填报双人花式绕桩",IF(AND(P46="Y",OR(G46="儿童男子组",G46="儿童女子组")),"您的组别不可填报平地跳高",IF(AND(J46="Y",OR(G46="儿童男子组",G46="儿童女子组")),"您的组别不可填报花式停刹距离赛","对")))))))))))</f>
        <v/>
      </c>
    </row>
    <row r="47" ht="17.25" spans="1:20">
      <c r="A47" s="37"/>
      <c r="B47" s="39"/>
      <c r="C47" s="38"/>
      <c r="D47" s="31"/>
      <c r="E47" s="39"/>
      <c r="F47" s="32" t="str">
        <f t="shared" si="1"/>
        <v/>
      </c>
      <c r="G47" s="33" t="str" cm="1">
        <f ca="1" t="array" ref="G47">IF(B47="","",IF(OR(LEN(B47)&lt;&gt;18,NOT(ISNUMBER(VALUE(LEFT(B47,17)))),NOT(ISNUMBER(IF(ISNUMBER(--RIGHT(B47)),1,IF(UPPER(RIGHT(B47))="X",1,0)))),MID("10X98765432",MOD(SUMPRODUCT(MID(B47,ROW(INDIRECT("1:17")),1)*{7;9;10;5;8;4;2;1;6;3;7;9;10;5;8;4;2}),11)+1,1)&lt;&gt;UPPER(RIGHT(B47))),"请填写正确的身份证件号码",IF(AND(--TEXT(MID(B47,7,8),"0-00-00")&gt;=--"2014-01-01",--TEXT(MID(B47,7,8),"0-00-00")&lt;=--"2015-12-31"),IF(MOD(VALUE(MID(B47,17,1)),2)=1,"少年男子甲组","少年女子甲组"),IF(AND(--TEXT(MID(B47,7,8),"0-00-00")&gt;=--"2016-01-01",--TEXT(MID(B47,7,8),"0-00-00")&lt;=--"2017-12-31"),IF(MOD(VALUE(MID(B47,17,1)),2)=1,"少年男子乙组","少年女子乙组"),IF(AND(--TEXT(MID(B47,7,8),"0-00-00")&gt;=--"2018-01-01",--TEXT(MID(B47,7,8),"0-00-00")&lt;=--"2019-12-31"),IF(MOD(VALUE(MID(B47,17,1)),2)=1,"少年男子丙组","少年女子丙组"),IF(AND(--TEXT(MID(B47,7,8),"0-00-00")&gt;=--"2020-01-01",--TEXT(MID(B47,7,8),"0-00-00")&lt;=--"2020-12-31"),IF(MOD(VALUE(MID(B47,17,1)),2)=1,"儿童男子组","儿童女子组"),"请填写正确的身份证件号码"))))))</f>
        <v/>
      </c>
      <c r="H47" s="44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5"/>
      <c r="T47" s="8" t="str" cm="1">
        <f ca="1" t="array" ref="T47">IF(AND(A47="",B47=""),"",IF(C47="","请填写联系方式",IF(D47="","请填写民族",IF(E47="","请填写紧急联系人电话",IF(SUMPRODUCT((H47:R47&lt;&gt;"")*(H47:R47&lt;&gt;"Y"))&gt;0,"填报项目请填写Y",IF(COUNTA(H47:R47)=0,"您还未填报项目",IF(AND(OR(H47="Y",L47="Y",R47="Y"),OR(I47="Y",J47="Y",K47="Y",M47="Y",N47="Y",O47="Y",P47="Y",Q47="Y")),"您不能同时填报竞赛项目和推广项目",IF(AND(I47="Y",OR(G47="儿童男子组",G47="儿童女子组",G47="少年男子丙组",G47="少年女子丙组")),"您的组别不可填报花式停刹",IF(AND(O47="Y",OR(G47="儿童男子组",G47="儿童女子组")),"您的组别不可填报双人花式绕桩",IF(AND(P47="Y",OR(G47="儿童男子组",G47="儿童女子组")),"您的组别不可填报平地跳高",IF(AND(J47="Y",OR(G47="儿童男子组",G47="儿童女子组")),"您的组别不可填报花式停刹距离赛","对")))))))))))</f>
        <v/>
      </c>
    </row>
    <row r="48" ht="17.25" spans="1:20">
      <c r="A48" s="37"/>
      <c r="B48" s="39"/>
      <c r="C48" s="38"/>
      <c r="D48" s="31"/>
      <c r="E48" s="39"/>
      <c r="F48" s="32" t="str">
        <f t="shared" si="1"/>
        <v/>
      </c>
      <c r="G48" s="33" t="str" cm="1">
        <f ca="1" t="array" ref="G48">IF(B48="","",IF(OR(LEN(B48)&lt;&gt;18,NOT(ISNUMBER(VALUE(LEFT(B48,17)))),NOT(ISNUMBER(IF(ISNUMBER(--RIGHT(B48)),1,IF(UPPER(RIGHT(B48))="X",1,0)))),MID("10X98765432",MOD(SUMPRODUCT(MID(B48,ROW(INDIRECT("1:17")),1)*{7;9;10;5;8;4;2;1;6;3;7;9;10;5;8;4;2}),11)+1,1)&lt;&gt;UPPER(RIGHT(B48))),"请填写正确的身份证件号码",IF(AND(--TEXT(MID(B48,7,8),"0-00-00")&gt;=--"2014-01-01",--TEXT(MID(B48,7,8),"0-00-00")&lt;=--"2015-12-31"),IF(MOD(VALUE(MID(B48,17,1)),2)=1,"少年男子甲组","少年女子甲组"),IF(AND(--TEXT(MID(B48,7,8),"0-00-00")&gt;=--"2016-01-01",--TEXT(MID(B48,7,8),"0-00-00")&lt;=--"2017-12-31"),IF(MOD(VALUE(MID(B48,17,1)),2)=1,"少年男子乙组","少年女子乙组"),IF(AND(--TEXT(MID(B48,7,8),"0-00-00")&gt;=--"2018-01-01",--TEXT(MID(B48,7,8),"0-00-00")&lt;=--"2019-12-31"),IF(MOD(VALUE(MID(B48,17,1)),2)=1,"少年男子丙组","少年女子丙组"),IF(AND(--TEXT(MID(B48,7,8),"0-00-00")&gt;=--"2020-01-01",--TEXT(MID(B48,7,8),"0-00-00")&lt;=--"2020-12-31"),IF(MOD(VALUE(MID(B48,17,1)),2)=1,"儿童男子组","儿童女子组"),"请填写正确的身份证件号码"))))))</f>
        <v/>
      </c>
      <c r="H48" s="44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5"/>
      <c r="T48" s="8" t="str" cm="1">
        <f ca="1" t="array" ref="T48">IF(AND(A48="",B48=""),"",IF(C48="","请填写联系方式",IF(D48="","请填写民族",IF(E48="","请填写紧急联系人电话",IF(SUMPRODUCT((H48:R48&lt;&gt;"")*(H48:R48&lt;&gt;"Y"))&gt;0,"填报项目请填写Y",IF(COUNTA(H48:R48)=0,"您还未填报项目",IF(AND(OR(H48="Y",L48="Y",R48="Y"),OR(I48="Y",J48="Y",K48="Y",M48="Y",N48="Y",O48="Y",P48="Y",Q48="Y")),"您不能同时填报竞赛项目和推广项目",IF(AND(I48="Y",OR(G48="儿童男子组",G48="儿童女子组",G48="少年男子丙组",G48="少年女子丙组")),"您的组别不可填报花式停刹",IF(AND(O48="Y",OR(G48="儿童男子组",G48="儿童女子组")),"您的组别不可填报双人花式绕桩",IF(AND(P48="Y",OR(G48="儿童男子组",G48="儿童女子组")),"您的组别不可填报平地跳高",IF(AND(J48="Y",OR(G48="儿童男子组",G48="儿童女子组")),"您的组别不可填报花式停刹距离赛","对")))))))))))</f>
        <v/>
      </c>
    </row>
    <row r="49" ht="17.25" spans="1:20">
      <c r="A49" s="37"/>
      <c r="B49" s="39"/>
      <c r="C49" s="38"/>
      <c r="D49" s="31"/>
      <c r="E49" s="39"/>
      <c r="F49" s="32" t="str">
        <f t="shared" si="1"/>
        <v/>
      </c>
      <c r="G49" s="33" t="str" cm="1">
        <f ca="1" t="array" ref="G49">IF(B49="","",IF(OR(LEN(B49)&lt;&gt;18,NOT(ISNUMBER(VALUE(LEFT(B49,17)))),NOT(ISNUMBER(IF(ISNUMBER(--RIGHT(B49)),1,IF(UPPER(RIGHT(B49))="X",1,0)))),MID("10X98765432",MOD(SUMPRODUCT(MID(B49,ROW(INDIRECT("1:17")),1)*{7;9;10;5;8;4;2;1;6;3;7;9;10;5;8;4;2}),11)+1,1)&lt;&gt;UPPER(RIGHT(B49))),"请填写正确的身份证件号码",IF(AND(--TEXT(MID(B49,7,8),"0-00-00")&gt;=--"2014-01-01",--TEXT(MID(B49,7,8),"0-00-00")&lt;=--"2015-12-31"),IF(MOD(VALUE(MID(B49,17,1)),2)=1,"少年男子甲组","少年女子甲组"),IF(AND(--TEXT(MID(B49,7,8),"0-00-00")&gt;=--"2016-01-01",--TEXT(MID(B49,7,8),"0-00-00")&lt;=--"2017-12-31"),IF(MOD(VALUE(MID(B49,17,1)),2)=1,"少年男子乙组","少年女子乙组"),IF(AND(--TEXT(MID(B49,7,8),"0-00-00")&gt;=--"2018-01-01",--TEXT(MID(B49,7,8),"0-00-00")&lt;=--"2019-12-31"),IF(MOD(VALUE(MID(B49,17,1)),2)=1,"少年男子丙组","少年女子丙组"),IF(AND(--TEXT(MID(B49,7,8),"0-00-00")&gt;=--"2020-01-01",--TEXT(MID(B49,7,8),"0-00-00")&lt;=--"2020-12-31"),IF(MOD(VALUE(MID(B49,17,1)),2)=1,"儿童男子组","儿童女子组"),"请填写正确的身份证件号码"))))))</f>
        <v/>
      </c>
      <c r="H49" s="44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8" t="str" cm="1">
        <f ca="1" t="array" ref="T49">IF(AND(A49="",B49=""),"",IF(C49="","请填写联系方式",IF(D49="","请填写民族",IF(E49="","请填写紧急联系人电话",IF(SUMPRODUCT((H49:R49&lt;&gt;"")*(H49:R49&lt;&gt;"Y"))&gt;0,"填报项目请填写Y",IF(COUNTA(H49:R49)=0,"您还未填报项目",IF(AND(OR(H49="Y",L49="Y",R49="Y"),OR(I49="Y",J49="Y",K49="Y",M49="Y",N49="Y",O49="Y",P49="Y",Q49="Y")),"您不能同时填报竞赛项目和推广项目",IF(AND(I49="Y",OR(G49="儿童男子组",G49="儿童女子组",G49="少年男子丙组",G49="少年女子丙组")),"您的组别不可填报花式停刹",IF(AND(O49="Y",OR(G49="儿童男子组",G49="儿童女子组")),"您的组别不可填报双人花式绕桩",IF(AND(P49="Y",OR(G49="儿童男子组",G49="儿童女子组")),"您的组别不可填报平地跳高",IF(AND(J49="Y",OR(G49="儿童男子组",G49="儿童女子组")),"您的组别不可填报花式停刹距离赛","对")))))))))))</f>
        <v/>
      </c>
    </row>
    <row r="50" ht="17.25" spans="1:20">
      <c r="A50" s="37"/>
      <c r="B50" s="39"/>
      <c r="C50" s="38"/>
      <c r="D50" s="31"/>
      <c r="E50" s="39"/>
      <c r="F50" s="32" t="str">
        <f t="shared" si="1"/>
        <v/>
      </c>
      <c r="G50" s="33" t="str" cm="1">
        <f ca="1" t="array" ref="G50">IF(B50="","",IF(OR(LEN(B50)&lt;&gt;18,NOT(ISNUMBER(VALUE(LEFT(B50,17)))),NOT(ISNUMBER(IF(ISNUMBER(--RIGHT(B50)),1,IF(UPPER(RIGHT(B50))="X",1,0)))),MID("10X98765432",MOD(SUMPRODUCT(MID(B50,ROW(INDIRECT("1:17")),1)*{7;9;10;5;8;4;2;1;6;3;7;9;10;5;8;4;2}),11)+1,1)&lt;&gt;UPPER(RIGHT(B50))),"请填写正确的身份证件号码",IF(AND(--TEXT(MID(B50,7,8),"0-00-00")&gt;=--"2014-01-01",--TEXT(MID(B50,7,8),"0-00-00")&lt;=--"2015-12-31"),IF(MOD(VALUE(MID(B50,17,1)),2)=1,"少年男子甲组","少年女子甲组"),IF(AND(--TEXT(MID(B50,7,8),"0-00-00")&gt;=--"2016-01-01",--TEXT(MID(B50,7,8),"0-00-00")&lt;=--"2017-12-31"),IF(MOD(VALUE(MID(B50,17,1)),2)=1,"少年男子乙组","少年女子乙组"),IF(AND(--TEXT(MID(B50,7,8),"0-00-00")&gt;=--"2018-01-01",--TEXT(MID(B50,7,8),"0-00-00")&lt;=--"2019-12-31"),IF(MOD(VALUE(MID(B50,17,1)),2)=1,"少年男子丙组","少年女子丙组"),IF(AND(--TEXT(MID(B50,7,8),"0-00-00")&gt;=--"2020-01-01",--TEXT(MID(B50,7,8),"0-00-00")&lt;=--"2020-12-31"),IF(MOD(VALUE(MID(B50,17,1)),2)=1,"儿童男子组","儿童女子组"),"请填写正确的身份证件号码"))))))</f>
        <v/>
      </c>
      <c r="H50" s="44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5"/>
      <c r="T50" s="8" t="str" cm="1">
        <f ca="1" t="array" ref="T50">IF(AND(A50="",B50=""),"",IF(C50="","请填写联系方式",IF(D50="","请填写民族",IF(E50="","请填写紧急联系人电话",IF(SUMPRODUCT((H50:R50&lt;&gt;"")*(H50:R50&lt;&gt;"Y"))&gt;0,"填报项目请填写Y",IF(COUNTA(H50:R50)=0,"您还未填报项目",IF(AND(OR(H50="Y",L50="Y",R50="Y"),OR(I50="Y",J50="Y",K50="Y",M50="Y",N50="Y",O50="Y",P50="Y",Q50="Y")),"您不能同时填报竞赛项目和推广项目",IF(AND(I50="Y",OR(G50="儿童男子组",G50="儿童女子组",G50="少年男子丙组",G50="少年女子丙组")),"您的组别不可填报花式停刹",IF(AND(O50="Y",OR(G50="儿童男子组",G50="儿童女子组")),"您的组别不可填报双人花式绕桩",IF(AND(P50="Y",OR(G50="儿童男子组",G50="儿童女子组")),"您的组别不可填报平地跳高",IF(AND(J50="Y",OR(G50="儿童男子组",G50="儿童女子组")),"您的组别不可填报花式停刹距离赛","对")))))))))))</f>
        <v/>
      </c>
    </row>
    <row r="51" ht="17.25" spans="1:20">
      <c r="A51" s="37"/>
      <c r="B51" s="39"/>
      <c r="C51" s="38"/>
      <c r="D51" s="31"/>
      <c r="E51" s="39"/>
      <c r="F51" s="32" t="str">
        <f t="shared" si="1"/>
        <v/>
      </c>
      <c r="G51" s="33" t="str" cm="1">
        <f ca="1" t="array" ref="G51">IF(B51="","",IF(OR(LEN(B51)&lt;&gt;18,NOT(ISNUMBER(VALUE(LEFT(B51,17)))),NOT(ISNUMBER(IF(ISNUMBER(--RIGHT(B51)),1,IF(UPPER(RIGHT(B51))="X",1,0)))),MID("10X98765432",MOD(SUMPRODUCT(MID(B51,ROW(INDIRECT("1:17")),1)*{7;9;10;5;8;4;2;1;6;3;7;9;10;5;8;4;2}),11)+1,1)&lt;&gt;UPPER(RIGHT(B51))),"请填写正确的身份证件号码",IF(AND(--TEXT(MID(B51,7,8),"0-00-00")&gt;=--"2014-01-01",--TEXT(MID(B51,7,8),"0-00-00")&lt;=--"2015-12-31"),IF(MOD(VALUE(MID(B51,17,1)),2)=1,"少年男子甲组","少年女子甲组"),IF(AND(--TEXT(MID(B51,7,8),"0-00-00")&gt;=--"2016-01-01",--TEXT(MID(B51,7,8),"0-00-00")&lt;=--"2017-12-31"),IF(MOD(VALUE(MID(B51,17,1)),2)=1,"少年男子乙组","少年女子乙组"),IF(AND(--TEXT(MID(B51,7,8),"0-00-00")&gt;=--"2018-01-01",--TEXT(MID(B51,7,8),"0-00-00")&lt;=--"2019-12-31"),IF(MOD(VALUE(MID(B51,17,1)),2)=1,"少年男子丙组","少年女子丙组"),IF(AND(--TEXT(MID(B51,7,8),"0-00-00")&gt;=--"2020-01-01",--TEXT(MID(B51,7,8),"0-00-00")&lt;=--"2020-12-31"),IF(MOD(VALUE(MID(B51,17,1)),2)=1,"儿童男子组","儿童女子组"),"请填写正确的身份证件号码"))))))</f>
        <v/>
      </c>
      <c r="H51" s="44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5"/>
      <c r="T51" s="8" t="str" cm="1">
        <f ca="1" t="array" ref="T51">IF(AND(A51="",B51=""),"",IF(C51="","请填写联系方式",IF(D51="","请填写民族",IF(E51="","请填写紧急联系人电话",IF(SUMPRODUCT((H51:R51&lt;&gt;"")*(H51:R51&lt;&gt;"Y"))&gt;0,"填报项目请填写Y",IF(COUNTA(H51:R51)=0,"您还未填报项目",IF(AND(OR(H51="Y",L51="Y",R51="Y"),OR(I51="Y",J51="Y",K51="Y",M51="Y",N51="Y",O51="Y",P51="Y",Q51="Y")),"您不能同时填报竞赛项目和推广项目",IF(AND(I51="Y",OR(G51="儿童男子组",G51="儿童女子组",G51="少年男子丙组",G51="少年女子丙组")),"您的组别不可填报花式停刹",IF(AND(O51="Y",OR(G51="儿童男子组",G51="儿童女子组")),"您的组别不可填报双人花式绕桩",IF(AND(P51="Y",OR(G51="儿童男子组",G51="儿童女子组")),"您的组别不可填报平地跳高",IF(AND(J51="Y",OR(G51="儿童男子组",G51="儿童女子组")),"您的组别不可填报花式停刹距离赛","对")))))))))))</f>
        <v/>
      </c>
    </row>
    <row r="52" ht="17.25" spans="1:20">
      <c r="A52" s="37"/>
      <c r="B52" s="39"/>
      <c r="C52" s="38"/>
      <c r="D52" s="31"/>
      <c r="E52" s="39"/>
      <c r="F52" s="32" t="str">
        <f t="shared" si="1"/>
        <v/>
      </c>
      <c r="G52" s="33" t="str" cm="1">
        <f ca="1" t="array" ref="G52">IF(B52="","",IF(OR(LEN(B52)&lt;&gt;18,NOT(ISNUMBER(VALUE(LEFT(B52,17)))),NOT(ISNUMBER(IF(ISNUMBER(--RIGHT(B52)),1,IF(UPPER(RIGHT(B52))="X",1,0)))),MID("10X98765432",MOD(SUMPRODUCT(MID(B52,ROW(INDIRECT("1:17")),1)*{7;9;10;5;8;4;2;1;6;3;7;9;10;5;8;4;2}),11)+1,1)&lt;&gt;UPPER(RIGHT(B52))),"请填写正确的身份证件号码",IF(AND(--TEXT(MID(B52,7,8),"0-00-00")&gt;=--"2014-01-01",--TEXT(MID(B52,7,8),"0-00-00")&lt;=--"2015-12-31"),IF(MOD(VALUE(MID(B52,17,1)),2)=1,"少年男子甲组","少年女子甲组"),IF(AND(--TEXT(MID(B52,7,8),"0-00-00")&gt;=--"2016-01-01",--TEXT(MID(B52,7,8),"0-00-00")&lt;=--"2017-12-31"),IF(MOD(VALUE(MID(B52,17,1)),2)=1,"少年男子乙组","少年女子乙组"),IF(AND(--TEXT(MID(B52,7,8),"0-00-00")&gt;=--"2018-01-01",--TEXT(MID(B52,7,8),"0-00-00")&lt;=--"2019-12-31"),IF(MOD(VALUE(MID(B52,17,1)),2)=1,"少年男子丙组","少年女子丙组"),IF(AND(--TEXT(MID(B52,7,8),"0-00-00")&gt;=--"2020-01-01",--TEXT(MID(B52,7,8),"0-00-00")&lt;=--"2020-12-31"),IF(MOD(VALUE(MID(B52,17,1)),2)=1,"儿童男子组","儿童女子组"),"请填写正确的身份证件号码"))))))</f>
        <v/>
      </c>
      <c r="H52" s="44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8" t="str" cm="1">
        <f ca="1" t="array" ref="T52">IF(AND(A52="",B52=""),"",IF(C52="","请填写联系方式",IF(D52="","请填写民族",IF(E52="","请填写紧急联系人电话",IF(SUMPRODUCT((H52:R52&lt;&gt;"")*(H52:R52&lt;&gt;"Y"))&gt;0,"填报项目请填写Y",IF(COUNTA(H52:R52)=0,"您还未填报项目",IF(AND(OR(H52="Y",L52="Y",R52="Y"),OR(I52="Y",J52="Y",K52="Y",M52="Y",N52="Y",O52="Y",P52="Y",Q52="Y")),"您不能同时填报竞赛项目和推广项目",IF(AND(I52="Y",OR(G52="儿童男子组",G52="儿童女子组",G52="少年男子丙组",G52="少年女子丙组")),"您的组别不可填报花式停刹",IF(AND(O52="Y",OR(G52="儿童男子组",G52="儿童女子组")),"您的组别不可填报双人花式绕桩",IF(AND(P52="Y",OR(G52="儿童男子组",G52="儿童女子组")),"您的组别不可填报平地跳高",IF(AND(J52="Y",OR(G52="儿童男子组",G52="儿童女子组")),"您的组别不可填报花式停刹距离赛","对")))))))))))</f>
        <v/>
      </c>
    </row>
    <row r="53" ht="17.25" spans="1:20">
      <c r="A53" s="37"/>
      <c r="B53" s="39"/>
      <c r="C53" s="38"/>
      <c r="D53" s="31"/>
      <c r="E53" s="39"/>
      <c r="F53" s="32" t="str">
        <f t="shared" si="1"/>
        <v/>
      </c>
      <c r="G53" s="33" t="str" cm="1">
        <f ca="1" t="array" ref="G53">IF(B53="","",IF(OR(LEN(B53)&lt;&gt;18,NOT(ISNUMBER(VALUE(LEFT(B53,17)))),NOT(ISNUMBER(IF(ISNUMBER(--RIGHT(B53)),1,IF(UPPER(RIGHT(B53))="X",1,0)))),MID("10X98765432",MOD(SUMPRODUCT(MID(B53,ROW(INDIRECT("1:17")),1)*{7;9;10;5;8;4;2;1;6;3;7;9;10;5;8;4;2}),11)+1,1)&lt;&gt;UPPER(RIGHT(B53))),"请填写正确的身份证件号码",IF(AND(--TEXT(MID(B53,7,8),"0-00-00")&gt;=--"2014-01-01",--TEXT(MID(B53,7,8),"0-00-00")&lt;=--"2015-12-31"),IF(MOD(VALUE(MID(B53,17,1)),2)=1,"少年男子甲组","少年女子甲组"),IF(AND(--TEXT(MID(B53,7,8),"0-00-00")&gt;=--"2016-01-01",--TEXT(MID(B53,7,8),"0-00-00")&lt;=--"2017-12-31"),IF(MOD(VALUE(MID(B53,17,1)),2)=1,"少年男子乙组","少年女子乙组"),IF(AND(--TEXT(MID(B53,7,8),"0-00-00")&gt;=--"2018-01-01",--TEXT(MID(B53,7,8),"0-00-00")&lt;=--"2019-12-31"),IF(MOD(VALUE(MID(B53,17,1)),2)=1,"少年男子丙组","少年女子丙组"),IF(AND(--TEXT(MID(B53,7,8),"0-00-00")&gt;=--"2020-01-01",--TEXT(MID(B53,7,8),"0-00-00")&lt;=--"2020-12-31"),IF(MOD(VALUE(MID(B53,17,1)),2)=1,"儿童男子组","儿童女子组"),"请填写正确的身份证件号码"))))))</f>
        <v/>
      </c>
      <c r="H53" s="44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5"/>
      <c r="T53" s="8" t="str" cm="1">
        <f ca="1" t="array" ref="T53">IF(AND(A53="",B53=""),"",IF(C53="","请填写联系方式",IF(D53="","请填写民族",IF(E53="","请填写紧急联系人电话",IF(SUMPRODUCT((H53:R53&lt;&gt;"")*(H53:R53&lt;&gt;"Y"))&gt;0,"填报项目请填写Y",IF(COUNTA(H53:R53)=0,"您还未填报项目",IF(AND(OR(H53="Y",L53="Y",R53="Y"),OR(I53="Y",J53="Y",K53="Y",M53="Y",N53="Y",O53="Y",P53="Y",Q53="Y")),"您不能同时填报竞赛项目和推广项目",IF(AND(I53="Y",OR(G53="儿童男子组",G53="儿童女子组",G53="少年男子丙组",G53="少年女子丙组")),"您的组别不可填报花式停刹",IF(AND(O53="Y",OR(G53="儿童男子组",G53="儿童女子组")),"您的组别不可填报双人花式绕桩",IF(AND(P53="Y",OR(G53="儿童男子组",G53="儿童女子组")),"您的组别不可填报平地跳高",IF(AND(J53="Y",OR(G53="儿童男子组",G53="儿童女子组")),"您的组别不可填报花式停刹距离赛","对")))))))))))</f>
        <v/>
      </c>
    </row>
    <row r="54" ht="17.25" spans="1:20">
      <c r="A54" s="37"/>
      <c r="B54" s="39"/>
      <c r="C54" s="38"/>
      <c r="D54" s="31"/>
      <c r="E54" s="39"/>
      <c r="F54" s="32" t="str">
        <f t="shared" si="1"/>
        <v/>
      </c>
      <c r="G54" s="33" t="str" cm="1">
        <f ca="1" t="array" ref="G54">IF(B54="","",IF(OR(LEN(B54)&lt;&gt;18,NOT(ISNUMBER(VALUE(LEFT(B54,17)))),NOT(ISNUMBER(IF(ISNUMBER(--RIGHT(B54)),1,IF(UPPER(RIGHT(B54))="X",1,0)))),MID("10X98765432",MOD(SUMPRODUCT(MID(B54,ROW(INDIRECT("1:17")),1)*{7;9;10;5;8;4;2;1;6;3;7;9;10;5;8;4;2}),11)+1,1)&lt;&gt;UPPER(RIGHT(B54))),"请填写正确的身份证件号码",IF(AND(--TEXT(MID(B54,7,8),"0-00-00")&gt;=--"2014-01-01",--TEXT(MID(B54,7,8),"0-00-00")&lt;=--"2015-12-31"),IF(MOD(VALUE(MID(B54,17,1)),2)=1,"少年男子甲组","少年女子甲组"),IF(AND(--TEXT(MID(B54,7,8),"0-00-00")&gt;=--"2016-01-01",--TEXT(MID(B54,7,8),"0-00-00")&lt;=--"2017-12-31"),IF(MOD(VALUE(MID(B54,17,1)),2)=1,"少年男子乙组","少年女子乙组"),IF(AND(--TEXT(MID(B54,7,8),"0-00-00")&gt;=--"2018-01-01",--TEXT(MID(B54,7,8),"0-00-00")&lt;=--"2019-12-31"),IF(MOD(VALUE(MID(B54,17,1)),2)=1,"少年男子丙组","少年女子丙组"),IF(AND(--TEXT(MID(B54,7,8),"0-00-00")&gt;=--"2020-01-01",--TEXT(MID(B54,7,8),"0-00-00")&lt;=--"2020-12-31"),IF(MOD(VALUE(MID(B54,17,1)),2)=1,"儿童男子组","儿童女子组"),"请填写正确的身份证件号码"))))))</f>
        <v/>
      </c>
      <c r="H54" s="44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5"/>
      <c r="T54" s="8" t="str" cm="1">
        <f ca="1" t="array" ref="T54">IF(AND(A54="",B54=""),"",IF(C54="","请填写联系方式",IF(D54="","请填写民族",IF(E54="","请填写紧急联系人电话",IF(SUMPRODUCT((H54:R54&lt;&gt;"")*(H54:R54&lt;&gt;"Y"))&gt;0,"填报项目请填写Y",IF(COUNTA(H54:R54)=0,"您还未填报项目",IF(AND(OR(H54="Y",L54="Y",R54="Y"),OR(I54="Y",J54="Y",K54="Y",M54="Y",N54="Y",O54="Y",P54="Y",Q54="Y")),"您不能同时填报竞赛项目和推广项目",IF(AND(I54="Y",OR(G54="儿童男子组",G54="儿童女子组",G54="少年男子丙组",G54="少年女子丙组")),"您的组别不可填报花式停刹",IF(AND(O54="Y",OR(G54="儿童男子组",G54="儿童女子组")),"您的组别不可填报双人花式绕桩",IF(AND(P54="Y",OR(G54="儿童男子组",G54="儿童女子组")),"您的组别不可填报平地跳高",IF(AND(J54="Y",OR(G54="儿童男子组",G54="儿童女子组")),"您的组别不可填报花式停刹距离赛","对")))))))))))</f>
        <v/>
      </c>
    </row>
    <row r="55" ht="17.25" spans="1:20">
      <c r="A55" s="28"/>
      <c r="B55" s="39"/>
      <c r="C55" s="40"/>
      <c r="D55" s="31"/>
      <c r="E55" s="39"/>
      <c r="F55" s="32" t="str">
        <f t="shared" si="1"/>
        <v/>
      </c>
      <c r="G55" s="33" t="str" cm="1">
        <f ca="1" t="array" ref="G55">IF(B55="","",IF(OR(LEN(B55)&lt;&gt;18,NOT(ISNUMBER(VALUE(LEFT(B55,17)))),NOT(ISNUMBER(IF(ISNUMBER(--RIGHT(B55)),1,IF(UPPER(RIGHT(B55))="X",1,0)))),MID("10X98765432",MOD(SUMPRODUCT(MID(B55,ROW(INDIRECT("1:17")),1)*{7;9;10;5;8;4;2;1;6;3;7;9;10;5;8;4;2}),11)+1,1)&lt;&gt;UPPER(RIGHT(B55))),"请填写正确的身份证件号码",IF(AND(--TEXT(MID(B55,7,8),"0-00-00")&gt;=--"2014-01-01",--TEXT(MID(B55,7,8),"0-00-00")&lt;=--"2015-12-31"),IF(MOD(VALUE(MID(B55,17,1)),2)=1,"少年男子甲组","少年女子甲组"),IF(AND(--TEXT(MID(B55,7,8),"0-00-00")&gt;=--"2016-01-01",--TEXT(MID(B55,7,8),"0-00-00")&lt;=--"2017-12-31"),IF(MOD(VALUE(MID(B55,17,1)),2)=1,"少年男子乙组","少年女子乙组"),IF(AND(--TEXT(MID(B55,7,8),"0-00-00")&gt;=--"2018-01-01",--TEXT(MID(B55,7,8),"0-00-00")&lt;=--"2019-12-31"),IF(MOD(VALUE(MID(B55,17,1)),2)=1,"少年男子丙组","少年女子丙组"),IF(AND(--TEXT(MID(B55,7,8),"0-00-00")&gt;=--"2020-01-01",--TEXT(MID(B55,7,8),"0-00-00")&lt;=--"2020-12-31"),IF(MOD(VALUE(MID(B55,17,1)),2)=1,"儿童男子组","儿童女子组"),"请填写正确的身份证件号码"))))))</f>
        <v/>
      </c>
      <c r="H55" s="34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8" t="str" cm="1">
        <f ca="1" t="array" ref="T55">IF(AND(A55="",B55=""),"",IF(C55="","请填写联系方式",IF(D55="","请填写民族",IF(E55="","请填写紧急联系人电话",IF(SUMPRODUCT((H55:R55&lt;&gt;"")*(H55:R55&lt;&gt;"Y"))&gt;0,"填报项目请填写Y",IF(COUNTA(H55:R55)=0,"您还未填报项目",IF(AND(OR(H55="Y",L55="Y",R55="Y"),OR(I55="Y",J55="Y",K55="Y",M55="Y",N55="Y",O55="Y",P55="Y",Q55="Y")),"您不能同时填报竞赛项目和推广项目",IF(AND(I55="Y",OR(G55="儿童男子组",G55="儿童女子组",G55="少年男子丙组",G55="少年女子丙组")),"您的组别不可填报花式停刹",IF(AND(O55="Y",OR(G55="儿童男子组",G55="儿童女子组")),"您的组别不可填报双人花式绕桩",IF(AND(P55="Y",OR(G55="儿童男子组",G55="儿童女子组")),"您的组别不可填报平地跳高",IF(AND(J55="Y",OR(G55="儿童男子组",G55="儿童女子组")),"您的组别不可填报花式停刹距离赛","对")))))))))))</f>
        <v/>
      </c>
    </row>
    <row r="56" ht="17.25" spans="1:20">
      <c r="A56" s="28"/>
      <c r="B56" s="39"/>
      <c r="C56" s="40"/>
      <c r="D56" s="31"/>
      <c r="E56" s="39"/>
      <c r="F56" s="32" t="str">
        <f t="shared" si="1"/>
        <v/>
      </c>
      <c r="G56" s="33" t="str" cm="1">
        <f ca="1" t="array" ref="G56">IF(B56="","",IF(OR(LEN(B56)&lt;&gt;18,NOT(ISNUMBER(VALUE(LEFT(B56,17)))),NOT(ISNUMBER(IF(ISNUMBER(--RIGHT(B56)),1,IF(UPPER(RIGHT(B56))="X",1,0)))),MID("10X98765432",MOD(SUMPRODUCT(MID(B56,ROW(INDIRECT("1:17")),1)*{7;9;10;5;8;4;2;1;6;3;7;9;10;5;8;4;2}),11)+1,1)&lt;&gt;UPPER(RIGHT(B56))),"请填写正确的身份证件号码",IF(AND(--TEXT(MID(B56,7,8),"0-00-00")&gt;=--"2014-01-01",--TEXT(MID(B56,7,8),"0-00-00")&lt;=--"2015-12-31"),IF(MOD(VALUE(MID(B56,17,1)),2)=1,"少年男子甲组","少年女子甲组"),IF(AND(--TEXT(MID(B56,7,8),"0-00-00")&gt;=--"2016-01-01",--TEXT(MID(B56,7,8),"0-00-00")&lt;=--"2017-12-31"),IF(MOD(VALUE(MID(B56,17,1)),2)=1,"少年男子乙组","少年女子乙组"),IF(AND(--TEXT(MID(B56,7,8),"0-00-00")&gt;=--"2018-01-01",--TEXT(MID(B56,7,8),"0-00-00")&lt;=--"2019-12-31"),IF(MOD(VALUE(MID(B56,17,1)),2)=1,"少年男子丙组","少年女子丙组"),IF(AND(--TEXT(MID(B56,7,8),"0-00-00")&gt;=--"2020-01-01",--TEXT(MID(B56,7,8),"0-00-00")&lt;=--"2020-12-31"),IF(MOD(VALUE(MID(B56,17,1)),2)=1,"儿童男子组","儿童女子组"),"请填写正确的身份证件号码"))))))</f>
        <v/>
      </c>
      <c r="H56" s="34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8" t="str" cm="1">
        <f ca="1" t="array" ref="T56">IF(AND(A56="",B56=""),"",IF(C56="","请填写联系方式",IF(D56="","请填写民族",IF(E56="","请填写紧急联系人电话",IF(SUMPRODUCT((H56:R56&lt;&gt;"")*(H56:R56&lt;&gt;"Y"))&gt;0,"填报项目请填写Y",IF(COUNTA(H56:R56)=0,"您还未填报项目",IF(AND(OR(H56="Y",L56="Y",R56="Y"),OR(I56="Y",J56="Y",K56="Y",M56="Y",N56="Y",O56="Y",P56="Y",Q56="Y")),"您不能同时填报竞赛项目和推广项目",IF(AND(I56="Y",OR(G56="儿童男子组",G56="儿童女子组",G56="少年男子丙组",G56="少年女子丙组")),"您的组别不可填报花式停刹",IF(AND(O56="Y",OR(G56="儿童男子组",G56="儿童女子组")),"您的组别不可填报双人花式绕桩",IF(AND(P56="Y",OR(G56="儿童男子组",G56="儿童女子组")),"您的组别不可填报平地跳高",IF(AND(J56="Y",OR(G56="儿童男子组",G56="儿童女子组")),"您的组别不可填报花式停刹距离赛","对")))))))))))</f>
        <v/>
      </c>
    </row>
    <row r="57" ht="16.5" spans="1:20">
      <c r="B57" s="39"/>
      <c r="C57" s="45"/>
      <c r="E57" s="39"/>
      <c r="F57" s="32" t="str">
        <f t="shared" si="1"/>
        <v/>
      </c>
      <c r="G57" s="33" t="str" cm="1">
        <f ca="1" t="array" ref="G57">IF(B57="","",IF(OR(LEN(B57)&lt;&gt;18,NOT(ISNUMBER(VALUE(LEFT(B57,17)))),NOT(ISNUMBER(IF(ISNUMBER(--RIGHT(B57)),1,IF(UPPER(RIGHT(B57))="X",1,0)))),MID("10X98765432",MOD(SUMPRODUCT(MID(B57,ROW(INDIRECT("1:17")),1)*{7;9;10;5;8;4;2;1;6;3;7;9;10;5;8;4;2}),11)+1,1)&lt;&gt;UPPER(RIGHT(B57))),"请填写正确的身份证件号码",IF(AND(--TEXT(MID(B57,7,8),"0-00-00")&gt;=--"2014-01-01",--TEXT(MID(B57,7,8),"0-00-00")&lt;=--"2015-12-31"),IF(MOD(VALUE(MID(B57,17,1)),2)=1,"少年男子甲组","少年女子甲组"),IF(AND(--TEXT(MID(B57,7,8),"0-00-00")&gt;=--"2016-01-01",--TEXT(MID(B57,7,8),"0-00-00")&lt;=--"2017-12-31"),IF(MOD(VALUE(MID(B57,17,1)),2)=1,"少年男子乙组","少年女子乙组"),IF(AND(--TEXT(MID(B57,7,8),"0-00-00")&gt;=--"2018-01-01",--TEXT(MID(B57,7,8),"0-00-00")&lt;=--"2019-12-31"),IF(MOD(VALUE(MID(B57,17,1)),2)=1,"少年男子丙组","少年女子丙组"),IF(AND(--TEXT(MID(B57,7,8),"0-00-00")&gt;=--"2020-01-01",--TEXT(MID(B57,7,8),"0-00-00")&lt;=--"2020-12-31"),IF(MOD(VALUE(MID(B57,17,1)),2)=1,"儿童男子组","儿童女子组"),"请填写正确的身份证件号码"))))))</f>
        <v/>
      </c>
      <c r="T57" s="8" t="str" cm="1">
        <f ca="1" t="array" ref="T57">IF(AND(A57="",B57=""),"",IF(C57="","请填写联系方式",IF(D57="","请填写民族",IF(E57="","请填写紧急联系人电话",IF(SUMPRODUCT((H57:R57&lt;&gt;"")*(H57:R57&lt;&gt;"Y"))&gt;0,"填报项目请填写Y",IF(COUNTA(H57:R57)=0,"您还未填报项目",IF(AND(OR(H57="Y",L57="Y",R57="Y"),OR(I57="Y",J57="Y",K57="Y",M57="Y",N57="Y",O57="Y",P57="Y",Q57="Y")),"您不能同时填报竞赛项目和推广项目",IF(AND(I57="Y",OR(G57="儿童男子组",G57="儿童女子组",G57="少年男子丙组",G57="少年女子丙组")),"您的组别不可填报花式停刹",IF(AND(O57="Y",OR(G57="儿童男子组",G57="儿童女子组")),"您的组别不可填报双人花式绕桩",IF(AND(P57="Y",OR(G57="儿童男子组",G57="儿童女子组")),"您的组别不可填报平地跳高",IF(AND(J57="Y",OR(G57="儿童男子组",G57="儿童女子组")),"您的组别不可填报花式停刹距离赛","对")))))))))))</f>
        <v/>
      </c>
    </row>
    <row r="58" ht="16.5" spans="1:20">
      <c r="B58" s="39"/>
      <c r="C58" s="45"/>
      <c r="E58" s="39"/>
      <c r="F58" s="32" t="str">
        <f t="shared" si="1"/>
        <v/>
      </c>
      <c r="G58" s="33" t="str" cm="1">
        <f ca="1" t="array" ref="G58">IF(B58="","",IF(OR(LEN(B58)&lt;&gt;18,NOT(ISNUMBER(VALUE(LEFT(B58,17)))),NOT(ISNUMBER(IF(ISNUMBER(--RIGHT(B58)),1,IF(UPPER(RIGHT(B58))="X",1,0)))),MID("10X98765432",MOD(SUMPRODUCT(MID(B58,ROW(INDIRECT("1:17")),1)*{7;9;10;5;8;4;2;1;6;3;7;9;10;5;8;4;2}),11)+1,1)&lt;&gt;UPPER(RIGHT(B58))),"请填写正确的身份证件号码",IF(AND(--TEXT(MID(B58,7,8),"0-00-00")&gt;=--"2014-01-01",--TEXT(MID(B58,7,8),"0-00-00")&lt;=--"2015-12-31"),IF(MOD(VALUE(MID(B58,17,1)),2)=1,"少年男子甲组","少年女子甲组"),IF(AND(--TEXT(MID(B58,7,8),"0-00-00")&gt;=--"2016-01-01",--TEXT(MID(B58,7,8),"0-00-00")&lt;=--"2017-12-31"),IF(MOD(VALUE(MID(B58,17,1)),2)=1,"少年男子乙组","少年女子乙组"),IF(AND(--TEXT(MID(B58,7,8),"0-00-00")&gt;=--"2018-01-01",--TEXT(MID(B58,7,8),"0-00-00")&lt;=--"2019-12-31"),IF(MOD(VALUE(MID(B58,17,1)),2)=1,"少年男子丙组","少年女子丙组"),IF(AND(--TEXT(MID(B58,7,8),"0-00-00")&gt;=--"2020-01-01",--TEXT(MID(B58,7,8),"0-00-00")&lt;=--"2020-12-31"),IF(MOD(VALUE(MID(B58,17,1)),2)=1,"儿童男子组","儿童女子组"),"请填写正确的身份证件号码"))))))</f>
        <v/>
      </c>
      <c r="T58" s="8" t="str" cm="1">
        <f ca="1" t="array" ref="T58">IF(AND(A58="",B58=""),"",IF(C58="","请填写联系方式",IF(D58="","请填写民族",IF(E58="","请填写紧急联系人电话",IF(SUMPRODUCT((H58:R58&lt;&gt;"")*(H58:R58&lt;&gt;"Y"))&gt;0,"填报项目请填写Y",IF(COUNTA(H58:R58)=0,"您还未填报项目",IF(AND(OR(H58="Y",L58="Y",R58="Y"),OR(I58="Y",J58="Y",K58="Y",M58="Y",N58="Y",O58="Y",P58="Y",Q58="Y")),"您不能同时填报竞赛项目和推广项目",IF(AND(I58="Y",OR(G58="儿童男子组",G58="儿童女子组",G58="少年男子丙组",G58="少年女子丙组")),"您的组别不可填报花式停刹",IF(AND(O58="Y",OR(G58="儿童男子组",G58="儿童女子组")),"您的组别不可填报双人花式绕桩",IF(AND(P58="Y",OR(G58="儿童男子组",G58="儿童女子组")),"您的组别不可填报平地跳高",IF(AND(J58="Y",OR(G58="儿童男子组",G58="儿童女子组")),"您的组别不可填报花式停刹距离赛","对")))))))))))</f>
        <v/>
      </c>
    </row>
    <row r="59" ht="16.5" spans="1:20">
      <c r="B59" s="39"/>
      <c r="C59" s="45"/>
      <c r="E59" s="39"/>
      <c r="F59" s="32" t="str">
        <f t="shared" si="1"/>
        <v/>
      </c>
      <c r="G59" s="33" t="str" cm="1">
        <f ca="1" t="array" ref="G59">IF(B59="","",IF(OR(LEN(B59)&lt;&gt;18,NOT(ISNUMBER(VALUE(LEFT(B59,17)))),NOT(ISNUMBER(IF(ISNUMBER(--RIGHT(B59)),1,IF(UPPER(RIGHT(B59))="X",1,0)))),MID("10X98765432",MOD(SUMPRODUCT(MID(B59,ROW(INDIRECT("1:17")),1)*{7;9;10;5;8;4;2;1;6;3;7;9;10;5;8;4;2}),11)+1,1)&lt;&gt;UPPER(RIGHT(B59))),"请填写正确的身份证件号码",IF(AND(--TEXT(MID(B59,7,8),"0-00-00")&gt;=--"2014-01-01",--TEXT(MID(B59,7,8),"0-00-00")&lt;=--"2015-12-31"),IF(MOD(VALUE(MID(B59,17,1)),2)=1,"少年男子甲组","少年女子甲组"),IF(AND(--TEXT(MID(B59,7,8),"0-00-00")&gt;=--"2016-01-01",--TEXT(MID(B59,7,8),"0-00-00")&lt;=--"2017-12-31"),IF(MOD(VALUE(MID(B59,17,1)),2)=1,"少年男子乙组","少年女子乙组"),IF(AND(--TEXT(MID(B59,7,8),"0-00-00")&gt;=--"2018-01-01",--TEXT(MID(B59,7,8),"0-00-00")&lt;=--"2019-12-31"),IF(MOD(VALUE(MID(B59,17,1)),2)=1,"少年男子丙组","少年女子丙组"),IF(AND(--TEXT(MID(B59,7,8),"0-00-00")&gt;=--"2020-01-01",--TEXT(MID(B59,7,8),"0-00-00")&lt;=--"2020-12-31"),IF(MOD(VALUE(MID(B59,17,1)),2)=1,"儿童男子组","儿童女子组"),"请填写正确的身份证件号码"))))))</f>
        <v/>
      </c>
      <c r="T59" s="8" t="str" cm="1">
        <f ca="1" t="array" ref="T59">IF(AND(A59="",B59=""),"",IF(C59="","请填写联系方式",IF(D59="","请填写民族",IF(E59="","请填写紧急联系人电话",IF(SUMPRODUCT((H59:R59&lt;&gt;"")*(H59:R59&lt;&gt;"Y"))&gt;0,"填报项目请填写Y",IF(COUNTA(H59:R59)=0,"您还未填报项目",IF(AND(OR(H59="Y",L59="Y",R59="Y"),OR(I59="Y",J59="Y",K59="Y",M59="Y",N59="Y",O59="Y",P59="Y",Q59="Y")),"您不能同时填报竞赛项目和推广项目",IF(AND(I59="Y",OR(G59="儿童男子组",G59="儿童女子组",G59="少年男子丙组",G59="少年女子丙组")),"您的组别不可填报花式停刹",IF(AND(O59="Y",OR(G59="儿童男子组",G59="儿童女子组")),"您的组别不可填报双人花式绕桩",IF(AND(P59="Y",OR(G59="儿童男子组",G59="儿童女子组")),"您的组别不可填报平地跳高",IF(AND(J59="Y",OR(G59="儿童男子组",G59="儿童女子组")),"您的组别不可填报花式停刹距离赛","对")))))))))))</f>
        <v/>
      </c>
    </row>
    <row r="60" ht="16.5" spans="1:20">
      <c r="B60" s="39"/>
      <c r="C60" s="45"/>
      <c r="E60" s="39"/>
      <c r="F60" s="46"/>
      <c r="G60" s="33" t="str" cm="1">
        <f ca="1" t="array" ref="G60">IF(B60="","",IF(OR(LEN(B60)&lt;&gt;18,NOT(ISNUMBER(VALUE(LEFT(B60,17)))),NOT(ISNUMBER(IF(ISNUMBER(--RIGHT(B60)),1,IF(UPPER(RIGHT(B60))="X",1,0)))),MID("10X98765432",MOD(SUMPRODUCT(MID(B60,ROW(INDIRECT("1:17")),1)*{7;9;10;5;8;4;2;1;6;3;7;9;10;5;8;4;2}),11)+1,1)&lt;&gt;UPPER(RIGHT(B60))),"请填写正确的身份证件号码",IF(AND(--TEXT(MID(B60,7,8),"0-00-00")&gt;=--"2014-01-01",--TEXT(MID(B60,7,8),"0-00-00")&lt;=--"2015-12-31"),IF(MOD(VALUE(MID(B60,17,1)),2)=1,"少年男子甲组","少年女子甲组"),IF(AND(--TEXT(MID(B60,7,8),"0-00-00")&gt;=--"2016-01-01",--TEXT(MID(B60,7,8),"0-00-00")&lt;=--"2017-12-31"),IF(MOD(VALUE(MID(B60,17,1)),2)=1,"少年男子乙组","少年女子乙组"),IF(AND(--TEXT(MID(B60,7,8),"0-00-00")&gt;=--"2018-01-01",--TEXT(MID(B60,7,8),"0-00-00")&lt;=--"2019-12-31"),IF(MOD(VALUE(MID(B60,17,1)),2)=1,"少年男子丙组","少年女子丙组"),IF(AND(--TEXT(MID(B60,7,8),"0-00-00")&gt;=--"2020-01-01",--TEXT(MID(B60,7,8),"0-00-00")&lt;=--"2020-12-31"),IF(MOD(VALUE(MID(B60,17,1)),2)=1,"儿童男子组","儿童女子组"),"请填写正确的身份证件号码"))))))</f>
        <v/>
      </c>
      <c r="T60" s="8" t="str" cm="1">
        <f ca="1" t="array" ref="T60">IF(AND(A60="",B60=""),"",IF(C60="","请填写联系方式",IF(D60="","请填写民族",IF(E60="","请填写紧急联系人电话",IF(SUMPRODUCT((H60:R60&lt;&gt;"")*(H60:R60&lt;&gt;"Y"))&gt;0,"填报项目请填写Y",IF(COUNTA(H60:R60)=0,"您还未填报项目",IF(AND(OR(H60="Y",L60="Y",R60="Y"),OR(I60="Y",J60="Y",K60="Y",M60="Y",N60="Y",O60="Y",P60="Y",Q60="Y")),"您不能同时填报竞赛项目和推广项目",IF(AND(I60="Y",OR(G60="儿童男子组",G60="儿童女子组",G60="少年男子丙组",G60="少年女子丙组")),"您的组别不可填报花式停刹",IF(AND(O60="Y",OR(G60="儿童男子组",G60="儿童女子组")),"您的组别不可填报双人花式绕桩",IF(AND(P60="Y",OR(G60="儿童男子组",G60="儿童女子组")),"您的组别不可填报平地跳高",IF(AND(J60="Y",OR(G60="儿童男子组",G60="儿童女子组")),"您的组别不可填报花式停刹距离赛","对")))))))))))</f>
        <v/>
      </c>
    </row>
    <row r="61" ht="16.5" spans="1:20">
      <c r="F61" s="46"/>
      <c r="G61" s="33" t="str" cm="1">
        <f ca="1" t="array" ref="G61">IF(B61="","",IF(OR(LEN(B61)&lt;&gt;18,NOT(ISNUMBER(VALUE(LEFT(B61,17)))),NOT(ISNUMBER(IF(ISNUMBER(--RIGHT(B61)),1,IF(UPPER(RIGHT(B61))="X",1,0)))),MID("10X98765432",MOD(SUMPRODUCT(MID(B61,ROW(INDIRECT("1:17")),1)*{7;9;10;5;8;4;2;1;6;3;7;9;10;5;8;4;2}),11)+1,1)&lt;&gt;UPPER(RIGHT(B61))),"请填写正确的身份证件号码",IF(AND(--TEXT(MID(B61,7,8),"0-00-00")&gt;=--"2014-01-01",--TEXT(MID(B61,7,8),"0-00-00")&lt;=--"2015-12-31"),IF(MOD(VALUE(MID(B61,17,1)),2)=1,"少年男子甲组","少年女子甲组"),IF(AND(--TEXT(MID(B61,7,8),"0-00-00")&gt;=--"2016-01-01",--TEXT(MID(B61,7,8),"0-00-00")&lt;=--"2017-12-31"),IF(MOD(VALUE(MID(B61,17,1)),2)=1,"少年男子乙组","少年女子乙组"),IF(AND(--TEXT(MID(B61,7,8),"0-00-00")&gt;=--"2018-01-01",--TEXT(MID(B61,7,8),"0-00-00")&lt;=--"2019-12-31"),IF(MOD(VALUE(MID(B61,17,1)),2)=1,"少年男子丙组","少年女子丙组"),IF(AND(--TEXT(MID(B61,7,8),"0-00-00")&gt;=--"2020-01-01",--TEXT(MID(B61,7,8),"0-00-00")&lt;=--"2020-12-31"),IF(MOD(VALUE(MID(B61,17,1)),2)=1,"儿童男子组","儿童女子组"),"请填写正确的身份证件号码"))))))</f>
        <v/>
      </c>
      <c r="T61" s="8" t="str" cm="1">
        <f ca="1" t="array" ref="T61">IF(AND(A61="",B61=""),"",IF(C61="","请填写联系方式",IF(D61="","请填写民族",IF(E61="","请填写紧急联系人电话",IF(SUMPRODUCT((H61:R61&lt;&gt;"")*(H61:R61&lt;&gt;"Y"))&gt;0,"填报项目请填写Y",IF(COUNTA(H61:R61)=0,"您还未填报项目",IF(AND(OR(H61="Y",L61="Y",R61="Y"),OR(I61="Y",J61="Y",K61="Y",M61="Y",N61="Y",O61="Y",P61="Y",Q61="Y")),"您不能同时填报竞赛项目和推广项目",IF(AND(I61="Y",OR(G61="儿童男子组",G61="儿童女子组",G61="少年男子丙组",G61="少年女子丙组")),"您的组别不可填报花式停刹",IF(AND(O61="Y",OR(G61="儿童男子组",G61="儿童女子组")),"您的组别不可填报双人花式绕桩",IF(AND(P61="Y",OR(G61="儿童男子组",G61="儿童女子组")),"您的组别不可填报平地跳高",IF(AND(J61="Y",OR(G61="儿童男子组",G61="儿童女子组")),"您的组别不可填报花式停刹距离赛","对")))))))))))</f>
        <v/>
      </c>
    </row>
    <row r="62" ht="16.5" spans="1:20">
      <c r="G62" s="33" t="str" cm="1">
        <f ca="1" t="array" ref="G62">IF(B62="","",IF(OR(LEN(B62)&lt;&gt;18,NOT(ISNUMBER(VALUE(LEFT(B62,17)))),NOT(ISNUMBER(IF(ISNUMBER(--RIGHT(B62)),1,IF(UPPER(RIGHT(B62))="X",1,0)))),MID("10X98765432",MOD(SUMPRODUCT(MID(B62,ROW(INDIRECT("1:17")),1)*{7;9;10;5;8;4;2;1;6;3;7;9;10;5;8;4;2}),11)+1,1)&lt;&gt;UPPER(RIGHT(B62))),"请填写正确的身份证件号码",IF(AND(--TEXT(MID(B62,7,8),"0-00-00")&gt;=--"2014-01-01",--TEXT(MID(B62,7,8),"0-00-00")&lt;=--"2015-12-31"),IF(MOD(VALUE(MID(B62,17,1)),2)=1,"少年男子甲组","少年女子甲组"),IF(AND(--TEXT(MID(B62,7,8),"0-00-00")&gt;=--"2016-01-01",--TEXT(MID(B62,7,8),"0-00-00")&lt;=--"2017-12-31"),IF(MOD(VALUE(MID(B62,17,1)),2)=1,"少年男子乙组","少年女子乙组"),IF(AND(--TEXT(MID(B62,7,8),"0-00-00")&gt;=--"2018-01-01",--TEXT(MID(B62,7,8),"0-00-00")&lt;=--"2019-12-31"),IF(MOD(VALUE(MID(B62,17,1)),2)=1,"少年男子丙组","少年女子丙组"),IF(AND(--TEXT(MID(B62,7,8),"0-00-00")&gt;=--"2020-01-01",--TEXT(MID(B62,7,8),"0-00-00")&lt;=--"2020-12-31"),IF(MOD(VALUE(MID(B62,17,1)),2)=1,"儿童男子组","儿童女子组"),"请填写正确的身份证件号码"))))))</f>
        <v/>
      </c>
      <c r="T62" s="8" t="str" cm="1">
        <f ca="1" t="array" ref="T62">IF(AND(A62="",B62=""),"",IF(C62="","请填写联系方式",IF(D62="","请填写民族",IF(E62="","请填写紧急联系人电话",IF(SUMPRODUCT((H62:R62&lt;&gt;"")*(H62:R62&lt;&gt;"Y"))&gt;0,"填报项目请填写Y",IF(COUNTA(H62:R62)=0,"您还未填报项目",IF(AND(OR(H62="Y",L62="Y",R62="Y"),OR(I62="Y",J62="Y",K62="Y",M62="Y",N62="Y",O62="Y",P62="Y",Q62="Y")),"您不能同时填报竞赛项目和推广项目",IF(AND(I62="Y",OR(G62="儿童男子组",G62="儿童女子组",G62="少年男子丙组",G62="少年女子丙组")),"您的组别不可填报花式停刹",IF(AND(O62="Y",OR(G62="儿童男子组",G62="儿童女子组")),"您的组别不可填报双人花式绕桩",IF(AND(P62="Y",OR(G62="儿童男子组",G62="儿童女子组")),"您的组别不可填报平地跳高",IF(AND(J62="Y",OR(G62="儿童男子组",G62="儿童女子组")),"您的组别不可填报花式停刹距离赛","对")))))))))))</f>
        <v/>
      </c>
    </row>
    <row r="63" ht="16.5" spans="1:20">
      <c r="G63" s="33" t="str" cm="1">
        <f ca="1" t="array" ref="G63">IF(B63="","",IF(OR(LEN(B63)&lt;&gt;18,NOT(ISNUMBER(VALUE(LEFT(B63,17)))),NOT(ISNUMBER(IF(ISNUMBER(--RIGHT(B63)),1,IF(UPPER(RIGHT(B63))="X",1,0)))),MID("10X98765432",MOD(SUMPRODUCT(MID(B63,ROW(INDIRECT("1:17")),1)*{7;9;10;5;8;4;2;1;6;3;7;9;10;5;8;4;2}),11)+1,1)&lt;&gt;UPPER(RIGHT(B63))),"请填写正确的身份证件号码",IF(AND(--TEXT(MID(B63,7,8),"0-00-00")&gt;=--"2014-01-01",--TEXT(MID(B63,7,8),"0-00-00")&lt;=--"2015-12-31"),IF(MOD(VALUE(MID(B63,17,1)),2)=1,"少年男子甲组","少年女子甲组"),IF(AND(--TEXT(MID(B63,7,8),"0-00-00")&gt;=--"2016-01-01",--TEXT(MID(B63,7,8),"0-00-00")&lt;=--"2017-12-31"),IF(MOD(VALUE(MID(B63,17,1)),2)=1,"少年男子乙组","少年女子乙组"),IF(AND(--TEXT(MID(B63,7,8),"0-00-00")&gt;=--"2018-01-01",--TEXT(MID(B63,7,8),"0-00-00")&lt;=--"2019-12-31"),IF(MOD(VALUE(MID(B63,17,1)),2)=1,"少年男子丙组","少年女子丙组"),IF(AND(--TEXT(MID(B63,7,8),"0-00-00")&gt;=--"2020-01-01",--TEXT(MID(B63,7,8),"0-00-00")&lt;=--"2020-12-31"),IF(MOD(VALUE(MID(B63,17,1)),2)=1,"儿童男子组","儿童女子组"),"请填写正确的身份证件号码"))))))</f>
        <v/>
      </c>
      <c r="T63" s="8" t="str" cm="1">
        <f ca="1" t="array" ref="T63">IF(AND(A63="",B63=""),"",IF(C63="","请填写联系方式",IF(D63="","请填写民族",IF(E63="","请填写紧急联系人电话",IF(SUMPRODUCT((H63:R63&lt;&gt;"")*(H63:R63&lt;&gt;"Y"))&gt;0,"填报项目请填写Y",IF(COUNTA(H63:R63)=0,"您还未填报项目",IF(AND(OR(H63="Y",L63="Y",R63="Y"),OR(I63="Y",J63="Y",K63="Y",M63="Y",N63="Y",O63="Y",P63="Y",Q63="Y")),"您不能同时填报竞赛项目和推广项目",IF(AND(I63="Y",OR(G63="儿童男子组",G63="儿童女子组",G63="少年男子丙组",G63="少年女子丙组")),"您的组别不可填报花式停刹",IF(AND(O63="Y",OR(G63="儿童男子组",G63="儿童女子组")),"您的组别不可填报双人花式绕桩",IF(AND(P63="Y",OR(G63="儿童男子组",G63="儿童女子组")),"您的组别不可填报平地跳高",IF(AND(J63="Y",OR(G63="儿童男子组",G63="儿童女子组")),"您的组别不可填报花式停刹距离赛","对")))))))))))</f>
        <v/>
      </c>
    </row>
    <row r="64" ht="16.5" spans="1:20">
      <c r="G64" s="33" t="str" cm="1">
        <f ca="1" t="array" ref="G64">IF(B64="","",IF(OR(LEN(B64)&lt;&gt;18,NOT(ISNUMBER(VALUE(LEFT(B64,17)))),NOT(ISNUMBER(IF(ISNUMBER(--RIGHT(B64)),1,IF(UPPER(RIGHT(B64))="X",1,0)))),MID("10X98765432",MOD(SUMPRODUCT(MID(B64,ROW(INDIRECT("1:17")),1)*{7;9;10;5;8;4;2;1;6;3;7;9;10;5;8;4;2}),11)+1,1)&lt;&gt;UPPER(RIGHT(B64))),"请填写正确的身份证件号码",IF(AND(--TEXT(MID(B64,7,8),"0-00-00")&gt;=--"2014-01-01",--TEXT(MID(B64,7,8),"0-00-00")&lt;=--"2015-12-31"),IF(MOD(VALUE(MID(B64,17,1)),2)=1,"少年男子甲组","少年女子甲组"),IF(AND(--TEXT(MID(B64,7,8),"0-00-00")&gt;=--"2016-01-01",--TEXT(MID(B64,7,8),"0-00-00")&lt;=--"2017-12-31"),IF(MOD(VALUE(MID(B64,17,1)),2)=1,"少年男子乙组","少年女子乙组"),IF(AND(--TEXT(MID(B64,7,8),"0-00-00")&gt;=--"2018-01-01",--TEXT(MID(B64,7,8),"0-00-00")&lt;=--"2019-12-31"),IF(MOD(VALUE(MID(B64,17,1)),2)=1,"少年男子丙组","少年女子丙组"),IF(AND(--TEXT(MID(B64,7,8),"0-00-00")&gt;=--"2020-01-01",--TEXT(MID(B64,7,8),"0-00-00")&lt;=--"2020-12-31"),IF(MOD(VALUE(MID(B64,17,1)),2)=1,"儿童男子组","儿童女子组"),"请填写正确的身份证件号码"))))))</f>
        <v/>
      </c>
      <c r="T64" s="8" t="str" cm="1">
        <f ca="1" t="array" ref="T64">IF(AND(A64="",B64=""),"",IF(C64="","请填写联系方式",IF(D64="","请填写民族",IF(E64="","请填写紧急联系人电话",IF(SUMPRODUCT((H64:R64&lt;&gt;"")*(H64:R64&lt;&gt;"Y"))&gt;0,"填报项目请填写Y",IF(COUNTA(H64:R64)=0,"您还未填报项目",IF(AND(OR(H64="Y",L64="Y",R64="Y"),OR(I64="Y",J64="Y",K64="Y",M64="Y",N64="Y",O64="Y",P64="Y",Q64="Y")),"您不能同时填报竞赛项目和推广项目",IF(AND(I64="Y",OR(G64="儿童男子组",G64="儿童女子组",G64="少年男子丙组",G64="少年女子丙组")),"您的组别不可填报花式停刹",IF(AND(O64="Y",OR(G64="儿童男子组",G64="儿童女子组")),"您的组别不可填报双人花式绕桩",IF(AND(P64="Y",OR(G64="儿童男子组",G64="儿童女子组")),"您的组别不可填报平地跳高",IF(AND(J64="Y",OR(G64="儿童男子组",G64="儿童女子组")),"您的组别不可填报花式停刹距离赛","对")))))))))))</f>
        <v/>
      </c>
    </row>
    <row r="65" ht="16.5" spans="7:20">
      <c r="G65" s="33" t="str" cm="1">
        <f ca="1" t="array" ref="G65">IF(B65="","",IF(OR(LEN(B65)&lt;&gt;18,NOT(ISNUMBER(VALUE(LEFT(B65,17)))),NOT(ISNUMBER(IF(ISNUMBER(--RIGHT(B65)),1,IF(UPPER(RIGHT(B65))="X",1,0)))),MID("10X98765432",MOD(SUMPRODUCT(MID(B65,ROW(INDIRECT("1:17")),1)*{7;9;10;5;8;4;2;1;6;3;7;9;10;5;8;4;2}),11)+1,1)&lt;&gt;UPPER(RIGHT(B65))),"请填写正确的身份证件号码",IF(AND(--TEXT(MID(B65,7,8),"0-00-00")&gt;=--"2014-01-01",--TEXT(MID(B65,7,8),"0-00-00")&lt;=--"2015-12-31"),IF(MOD(VALUE(MID(B65,17,1)),2)=1,"少年男子甲组","少年女子甲组"),IF(AND(--TEXT(MID(B65,7,8),"0-00-00")&gt;=--"2016-01-01",--TEXT(MID(B65,7,8),"0-00-00")&lt;=--"2017-12-31"),IF(MOD(VALUE(MID(B65,17,1)),2)=1,"少年男子乙组","少年女子乙组"),IF(AND(--TEXT(MID(B65,7,8),"0-00-00")&gt;=--"2018-01-01",--TEXT(MID(B65,7,8),"0-00-00")&lt;=--"2019-12-31"),IF(MOD(VALUE(MID(B65,17,1)),2)=1,"少年男子丙组","少年女子丙组"),IF(AND(--TEXT(MID(B65,7,8),"0-00-00")&gt;=--"2020-01-01",--TEXT(MID(B65,7,8),"0-00-00")&lt;=--"2020-12-31"),IF(MOD(VALUE(MID(B65,17,1)),2)=1,"儿童男子组","儿童女子组"),"请填写正确的身份证件号码"))))))</f>
        <v/>
      </c>
      <c r="T65" s="8" t="str" cm="1">
        <f ca="1" t="array" ref="T65">IF(AND(A65="",B65=""),"",IF(C65="","请填写联系方式",IF(D65="","请填写民族",IF(E65="","请填写紧急联系人电话",IF(SUMPRODUCT((H65:R65&lt;&gt;"")*(H65:R65&lt;&gt;"Y"))&gt;0,"填报项目请填写Y",IF(COUNTA(H65:R65)=0,"您还未填报项目",IF(AND(OR(H65="Y",L65="Y",R65="Y"),OR(I65="Y",J65="Y",K65="Y",M65="Y",N65="Y",O65="Y",P65="Y",Q65="Y")),"您不能同时填报竞赛项目和推广项目",IF(AND(I65="Y",OR(G65="儿童男子组",G65="儿童女子组",G65="少年男子丙组",G65="少年女子丙组")),"您的组别不可填报花式停刹",IF(AND(O65="Y",OR(G65="儿童男子组",G65="儿童女子组")),"您的组别不可填报双人花式绕桩",IF(AND(P65="Y",OR(G65="儿童男子组",G65="儿童女子组")),"您的组别不可填报平地跳高",IF(AND(J65="Y",OR(G65="儿童男子组",G65="儿童女子组")),"您的组别不可填报花式停刹距离赛","对")))))))))))</f>
        <v/>
      </c>
    </row>
    <row r="66" ht="16.5" spans="7:20">
      <c r="G66" s="33" t="str" cm="1">
        <f ca="1" t="array" ref="G66">IF(B66="","",IF(OR(LEN(B66)&lt;&gt;18,NOT(ISNUMBER(VALUE(LEFT(B66,17)))),NOT(ISNUMBER(IF(ISNUMBER(--RIGHT(B66)),1,IF(UPPER(RIGHT(B66))="X",1,0)))),MID("10X98765432",MOD(SUMPRODUCT(MID(B66,ROW(INDIRECT("1:17")),1)*{7;9;10;5;8;4;2;1;6;3;7;9;10;5;8;4;2}),11)+1,1)&lt;&gt;UPPER(RIGHT(B66))),"请填写正确的身份证件号码",IF(AND(--TEXT(MID(B66,7,8),"0-00-00")&gt;=--"2014-01-01",--TEXT(MID(B66,7,8),"0-00-00")&lt;=--"2015-12-31"),IF(MOD(VALUE(MID(B66,17,1)),2)=1,"少年男子甲组","少年女子甲组"),IF(AND(--TEXT(MID(B66,7,8),"0-00-00")&gt;=--"2016-01-01",--TEXT(MID(B66,7,8),"0-00-00")&lt;=--"2017-12-31"),IF(MOD(VALUE(MID(B66,17,1)),2)=1,"少年男子乙组","少年女子乙组"),IF(AND(--TEXT(MID(B66,7,8),"0-00-00")&gt;=--"2018-01-01",--TEXT(MID(B66,7,8),"0-00-00")&lt;=--"2019-12-31"),IF(MOD(VALUE(MID(B66,17,1)),2)=1,"少年男子丙组","少年女子丙组"),IF(AND(--TEXT(MID(B66,7,8),"0-00-00")&gt;=--"2020-01-01",--TEXT(MID(B66,7,8),"0-00-00")&lt;=--"2020-12-31"),IF(MOD(VALUE(MID(B66,17,1)),2)=1,"儿童男子组","儿童女子组"),"请填写正确的身份证件号码"))))))</f>
        <v/>
      </c>
      <c r="T66" s="8" t="str" cm="1">
        <f ca="1" t="array" ref="T66">IF(AND(A66="",B66=""),"",IF(C66="","请填写联系方式",IF(D66="","请填写民族",IF(E66="","请填写紧急联系人电话",IF(SUMPRODUCT((H66:R66&lt;&gt;"")*(H66:R66&lt;&gt;"Y"))&gt;0,"填报项目请填写Y",IF(COUNTA(H66:R66)=0,"您还未填报项目",IF(AND(OR(H66="Y",L66="Y",R66="Y"),OR(I66="Y",J66="Y",K66="Y",M66="Y",N66="Y",O66="Y",P66="Y",Q66="Y")),"您不能同时填报竞赛项目和推广项目",IF(AND(I66="Y",OR(G66="儿童男子组",G66="儿童女子组",G66="少年男子丙组",G66="少年女子丙组")),"您的组别不可填报花式停刹",IF(AND(O66="Y",OR(G66="儿童男子组",G66="儿童女子组")),"您的组别不可填报双人花式绕桩",IF(AND(P66="Y",OR(G66="儿童男子组",G66="儿童女子组")),"您的组别不可填报平地跳高",IF(AND(J66="Y",OR(G66="儿童男子组",G66="儿童女子组")),"您的组别不可填报花式停刹距离赛","对")))))))))))</f>
        <v/>
      </c>
    </row>
    <row r="67" ht="16.5" spans="7:20">
      <c r="G67" s="33" t="str" cm="1">
        <f ca="1" t="array" ref="G67">IF(B67="","",IF(OR(LEN(B67)&lt;&gt;18,NOT(ISNUMBER(VALUE(LEFT(B67,17)))),NOT(ISNUMBER(IF(ISNUMBER(--RIGHT(B67)),1,IF(UPPER(RIGHT(B67))="X",1,0)))),MID("10X98765432",MOD(SUMPRODUCT(MID(B67,ROW(INDIRECT("1:17")),1)*{7;9;10;5;8;4;2;1;6;3;7;9;10;5;8;4;2}),11)+1,1)&lt;&gt;UPPER(RIGHT(B67))),"请填写正确的身份证件号码",IF(AND(--TEXT(MID(B67,7,8),"0-00-00")&gt;=--"2014-01-01",--TEXT(MID(B67,7,8),"0-00-00")&lt;=--"2015-12-31"),IF(MOD(VALUE(MID(B67,17,1)),2)=1,"少年男子甲组","少年女子甲组"),IF(AND(--TEXT(MID(B67,7,8),"0-00-00")&gt;=--"2016-01-01",--TEXT(MID(B67,7,8),"0-00-00")&lt;=--"2017-12-31"),IF(MOD(VALUE(MID(B67,17,1)),2)=1,"少年男子乙组","少年女子乙组"),IF(AND(--TEXT(MID(B67,7,8),"0-00-00")&gt;=--"2018-01-01",--TEXT(MID(B67,7,8),"0-00-00")&lt;=--"2019-12-31"),IF(MOD(VALUE(MID(B67,17,1)),2)=1,"少年男子丙组","少年女子丙组"),IF(AND(--TEXT(MID(B67,7,8),"0-00-00")&gt;=--"2020-01-01",--TEXT(MID(B67,7,8),"0-00-00")&lt;=--"2020-12-31"),IF(MOD(VALUE(MID(B67,17,1)),2)=1,"儿童男子组","儿童女子组"),"请填写正确的身份证件号码"))))))</f>
        <v/>
      </c>
      <c r="T67" s="8" t="str" cm="1">
        <f ca="1" t="array" ref="T67">IF(AND(A67="",B67=""),"",IF(C67="","请填写联系方式",IF(D67="","请填写民族",IF(E67="","请填写紧急联系人电话",IF(SUMPRODUCT((H67:R67&lt;&gt;"")*(H67:R67&lt;&gt;"Y"))&gt;0,"填报项目请填写Y",IF(COUNTA(H67:R67)=0,"您还未填报项目",IF(AND(OR(H67="Y",L67="Y",R67="Y"),OR(I67="Y",J67="Y",K67="Y",M67="Y",N67="Y",O67="Y",P67="Y",Q67="Y")),"您不能同时填报竞赛项目和推广项目",IF(AND(I67="Y",OR(G67="儿童男子组",G67="儿童女子组",G67="少年男子丙组",G67="少年女子丙组")),"您的组别不可填报花式停刹",IF(AND(O67="Y",OR(G67="儿童男子组",G67="儿童女子组")),"您的组别不可填报双人花式绕桩",IF(AND(P67="Y",OR(G67="儿童男子组",G67="儿童女子组")),"您的组别不可填报平地跳高",IF(AND(J67="Y",OR(G67="儿童男子组",G67="儿童女子组")),"您的组别不可填报花式停刹距离赛","对")))))))))))</f>
        <v/>
      </c>
    </row>
    <row r="68" ht="17.25" spans="7:20">
      <c r="G68" s="33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T68" s="8"/>
    </row>
    <row r="69" ht="16.5" spans="7:20">
      <c r="G69" s="33" t="str" cm="1">
        <f ca="1" t="array" ref="G69">IF(B69="","",IF(OR(LEN(B69)&lt;&gt;18,NOT(ISNUMBER(VALUE(LEFT(B69,17)))),NOT(ISNUMBER(IF(ISNUMBER(--RIGHT(B69)),1,IF(UPPER(RIGHT(B69))="X",1,0)))),MID("10X98765432",MOD(SUMPRODUCT(MID(B69,ROW(INDIRECT("1:17")),1)*{7;9;10;5;8;4;2;1;6;3;7;9;10;5;8;4;2}),11)+1,1)&lt;&gt;UPPER(RIGHT(B69))),"请填写正确的身份证件号码",IF(AND(--TEXT(MID(B69,7,8),"0-00-00")&gt;=--"2014-01-01",--TEXT(MID(B69,7,8),"0-00-00")&lt;=--"2015-12-31"),IF(MOD(VALUE(MID(B69,17,1)),2)=1,"少年男子甲组","少年女子甲组"),IF(AND(--TEXT(MID(B69,7,8),"0-00-00")&gt;=--"2016-01-01",--TEXT(MID(B69,7,8),"0-00-00")&lt;=--"2017-12-31"),IF(MOD(VALUE(MID(B69,17,1)),2)=1,"少年男子乙组","少年女子乙组"),IF(AND(--TEXT(MID(B69,7,8),"0-00-00")&gt;=--"2018-01-01",--TEXT(MID(B69,7,8),"0-00-00")&lt;=--"2019-12-31"),IF(MOD(VALUE(MID(B69,17,1)),2)=1,"少年男子丙组","少年女子丙组"),IF(AND(--TEXT(MID(B69,7,8),"0-00-00")&gt;=--"2020-01-01",--TEXT(MID(B69,7,8),"0-00-00")&lt;=--"2020-12-31"),IF(MOD(VALUE(MID(B69,17,1)),2)=1,"儿童男子组","儿童女子组"),"请填写正确的身份证件号码"))))))</f>
        <v/>
      </c>
      <c r="T69" s="8" t="str" cm="1">
        <f ca="1" t="array" ref="T69">IF(AND(A69="",B69=""),"",IF(C69="","请填写联系方式",IF(D69="","请填写民族",IF(E69="","请填写紧急联系人电话",IF(SUMPRODUCT((H69:R69&lt;&gt;"")*(H69:R69&lt;&gt;"Y"))&gt;0,"填报项目请填写Y",IF(COUNTA(H69:R69)=0,"您还未填报项目",IF(AND(OR(H69="Y",L69="Y",R69="Y"),OR(I69="Y",J69="Y",K69="Y",M69="Y",N69="Y",O69="Y",P69="Y",Q69="Y")),"您不能同时填报竞赛项目和推广项目",IF(AND(I69="Y",OR(G69="儿童男子组",G69="儿童女子组",G69="少年男子丙组",G69="少年女子丙组")),"您的组别不可填报花式停刹",IF(AND(O69="Y",OR(G69="儿童男子组",G69="儿童女子组")),"您的组别不可填报双人花式绕桩",IF(AND(P69="Y",OR(G69="儿童男子组",G69="儿童女子组")),"您的组别不可填报平地跳高",IF(AND(J69="Y",OR(G69="儿童男子组",G69="儿童女子组")),"您的组别不可填报花式停刹距离赛","对")))))))))))</f>
        <v/>
      </c>
    </row>
    <row r="70" ht="16.5" spans="7:20">
      <c r="G70" s="33" t="str" cm="1">
        <f ca="1" t="array" ref="G70">IF(B70="","",IF(OR(LEN(B70)&lt;&gt;18,NOT(ISNUMBER(VALUE(LEFT(B70,17)))),NOT(ISNUMBER(IF(ISNUMBER(--RIGHT(B70)),1,IF(UPPER(RIGHT(B70))="X",1,0)))),MID("10X98765432",MOD(SUMPRODUCT(MID(B70,ROW(INDIRECT("1:17")),1)*{7;9;10;5;8;4;2;1;6;3;7;9;10;5;8;4;2}),11)+1,1)&lt;&gt;UPPER(RIGHT(B70))),"请填写正确的身份证件号码",IF(AND(--TEXT(MID(B70,7,8),"0-00-00")&gt;=--"2014-01-01",--TEXT(MID(B70,7,8),"0-00-00")&lt;=--"2015-12-31"),IF(MOD(VALUE(MID(B70,17,1)),2)=1,"少年男子甲组","少年女子甲组"),IF(AND(--TEXT(MID(B70,7,8),"0-00-00")&gt;=--"2016-01-01",--TEXT(MID(B70,7,8),"0-00-00")&lt;=--"2017-12-31"),IF(MOD(VALUE(MID(B70,17,1)),2)=1,"少年男子乙组","少年女子乙组"),IF(AND(--TEXT(MID(B70,7,8),"0-00-00")&gt;=--"2018-01-01",--TEXT(MID(B70,7,8),"0-00-00")&lt;=--"2019-12-31"),IF(MOD(VALUE(MID(B70,17,1)),2)=1,"少年男子丙组","少年女子丙组"),IF(AND(--TEXT(MID(B70,7,8),"0-00-00")&gt;=--"2020-01-01",--TEXT(MID(B70,7,8),"0-00-00")&lt;=--"2020-12-31"),IF(MOD(VALUE(MID(B70,17,1)),2)=1,"儿童男子组","儿童女子组"),"请填写正确的身份证件号码"))))))</f>
        <v/>
      </c>
      <c r="T70" s="8" t="str" cm="1">
        <f ca="1" t="array" ref="T70">_xlfn.IFS(AND(A70="",B70=""),"",C70="","请填写联系方式",D70="","请填写民族",E70="","请填写紧急联系人电话",COUNTIF(H70:Q70,"Y")+COUNTBLANK(H70:Q70)&lt;6,"填报项目请填写Y",COUNTBLANK(H70:Q70)=6,"您还未填报项目",AND(ISNUMBER(FIND("儿童",G70)),L70="Y"),"您的组别不可填报平地跳高",TRUE,"对")</f>
        <v/>
      </c>
    </row>
    <row r="71" ht="16.5" spans="7:20">
      <c r="G71" s="33" t="str" cm="1">
        <f ca="1" t="array" ref="G71">IF(B71="","",IF(OR(LEN(B71)&lt;&gt;18,NOT(ISNUMBER(VALUE(LEFT(B71,17)))),NOT(ISNUMBER(IF(ISNUMBER(--RIGHT(B71)),1,IF(UPPER(RIGHT(B71))="X",1,0)))),MID("10X98765432",MOD(SUMPRODUCT(MID(B71,ROW(INDIRECT("1:17")),1)*{7;9;10;5;8;4;2;1;6;3;7;9;10;5;8;4;2}),11)+1,1)&lt;&gt;UPPER(RIGHT(B71))),"请填写正确的身份证件号码",IF(AND(--TEXT(MID(B71,7,8),"0-00-00")&gt;=--"2014-01-01",--TEXT(MID(B71,7,8),"0-00-00")&lt;=--"2015-12-31"),IF(MOD(VALUE(MID(B71,17,1)),2)=1,"少年男子甲组","少年女子甲组"),IF(AND(--TEXT(MID(B71,7,8),"0-00-00")&gt;=--"2016-01-01",--TEXT(MID(B71,7,8),"0-00-00")&lt;=--"2017-12-31"),IF(MOD(VALUE(MID(B71,17,1)),2)=1,"少年男子乙组","少年女子乙组"),IF(AND(--TEXT(MID(B71,7,8),"0-00-00")&gt;=--"2018-01-01",--TEXT(MID(B71,7,8),"0-00-00")&lt;=--"2019-12-31"),IF(MOD(VALUE(MID(B71,17,1)),2)=1,"少年男子丙组","少年女子丙组"),IF(AND(--TEXT(MID(B71,7,8),"0-00-00")&gt;=--"2020-01-01",--TEXT(MID(B71,7,8),"0-00-00")&lt;=--"2020-12-31"),IF(MOD(VALUE(MID(B71,17,1)),2)=1,"儿童男子组","儿童女子组"),"请填写正确的身份证件号码"))))))</f>
        <v/>
      </c>
      <c r="T71" s="8" t="str" cm="1">
        <f ca="1" t="array" ref="T71">_xlfn.IFS(AND(A71="",B71=""),"",C71="","请填写联系方式",D71="","请填写民族",E71="","请填写紧急联系人电话",COUNTIF(H71:Q71,"Y")+COUNTBLANK(H71:Q71)&lt;6,"填报项目请填写Y",COUNTBLANK(H71:Q71)=6,"您还未填报项目",AND(ISNUMBER(FIND("儿童",G71)),L71="Y"),"您的组别不可填报平地跳高",TRUE,"对")</f>
        <v/>
      </c>
    </row>
    <row r="72" ht="16.5" spans="7:20">
      <c r="G72" s="33" t="str" cm="1">
        <f ca="1" t="array" ref="G72">IF(B72="","",IF(OR(LEN(B72)&lt;&gt;18,NOT(ISNUMBER(VALUE(LEFT(B72,17)))),NOT(ISNUMBER(IF(ISNUMBER(--RIGHT(B72)),1,IF(UPPER(RIGHT(B72))="X",1,0)))),MID("10X98765432",MOD(SUMPRODUCT(MID(B72,ROW(INDIRECT("1:17")),1)*{7;9;10;5;8;4;2;1;6;3;7;9;10;5;8;4;2}),11)+1,1)&lt;&gt;UPPER(RIGHT(B72))),"请填写正确的身份证件号码",IF(AND(--TEXT(MID(B72,7,8),"0-00-00")&gt;=--"2014-01-01",--TEXT(MID(B72,7,8),"0-00-00")&lt;=--"2015-12-31"),IF(MOD(VALUE(MID(B72,17,1)),2)=1,"少年男子甲组","少年女子甲组"),IF(AND(--TEXT(MID(B72,7,8),"0-00-00")&gt;=--"2016-01-01",--TEXT(MID(B72,7,8),"0-00-00")&lt;=--"2017-12-31"),IF(MOD(VALUE(MID(B72,17,1)),2)=1,"少年男子乙组","少年女子乙组"),IF(AND(--TEXT(MID(B72,7,8),"0-00-00")&gt;=--"2018-01-01",--TEXT(MID(B72,7,8),"0-00-00")&lt;=--"2019-12-31"),IF(MOD(VALUE(MID(B72,17,1)),2)=1,"少年男子丙组","少年女子丙组"),IF(AND(--TEXT(MID(B72,7,8),"0-00-00")&gt;=--"2020-01-01",--TEXT(MID(B72,7,8),"0-00-00")&lt;=--"2020-12-31"),IF(MOD(VALUE(MID(B72,17,1)),2)=1,"儿童男子组","儿童女子组"),"请填写正确的身份证件号码"))))))</f>
        <v/>
      </c>
      <c r="T72" s="8" t="str" cm="1">
        <f ca="1" t="array" ref="T72">_xlfn.IFS(AND(A72="",B72=""),"",C72="","请填写联系方式",D72="","请填写民族",E72="","请填写紧急联系人电话",COUNTIF(H72:Q72,"Y")+COUNTBLANK(H72:Q72)&lt;6,"填报项目请填写Y",COUNTBLANK(H72:Q72)=6,"您还未填报项目",AND(ISNUMBER(FIND("儿童",G72)),L72="Y"),"您的组别不可填报平地跳高",TRUE,"对")</f>
        <v/>
      </c>
    </row>
    <row r="73" ht="16.5" spans="7:20">
      <c r="G73" s="33" t="str" cm="1">
        <f ca="1" t="array" ref="G73">IF(B73="","",IF(OR(LEN(B73)&lt;&gt;18,NOT(ISNUMBER(VALUE(LEFT(B73,17)))),NOT(ISNUMBER(IF(ISNUMBER(--RIGHT(B73)),1,IF(UPPER(RIGHT(B73))="X",1,0)))),MID("10X98765432",MOD(SUMPRODUCT(MID(B73,ROW(INDIRECT("1:17")),1)*{7;9;10;5;8;4;2;1;6;3;7;9;10;5;8;4;2}),11)+1,1)&lt;&gt;UPPER(RIGHT(B73))),"请填写正确的身份证件号码",IF(AND(--TEXT(MID(B73,7,8),"0-00-00")&gt;=--"2014-01-01",--TEXT(MID(B73,7,8),"0-00-00")&lt;=--"2015-12-31"),IF(MOD(VALUE(MID(B73,17,1)),2)=1,"少年男子甲组","少年女子甲组"),IF(AND(--TEXT(MID(B73,7,8),"0-00-00")&gt;=--"2016-01-01",--TEXT(MID(B73,7,8),"0-00-00")&lt;=--"2017-12-31"),IF(MOD(VALUE(MID(B73,17,1)),2)=1,"少年男子乙组","少年女子乙组"),IF(AND(--TEXT(MID(B73,7,8),"0-00-00")&gt;=--"2018-01-01",--TEXT(MID(B73,7,8),"0-00-00")&lt;=--"2019-12-31"),IF(MOD(VALUE(MID(B73,17,1)),2)=1,"少年男子丙组","少年女子丙组"),IF(AND(--TEXT(MID(B73,7,8),"0-00-00")&gt;=--"2020-01-01",--TEXT(MID(B73,7,8),"0-00-00")&lt;=--"2020-12-31"),IF(MOD(VALUE(MID(B73,17,1)),2)=1,"儿童男子组","儿童女子组"),"请填写正确的身份证件号码"))))))</f>
        <v/>
      </c>
      <c r="T73" s="8" t="str" cm="1">
        <f ca="1" t="array" ref="T73">_xlfn.IFS(AND(A73="",B73=""),"",C73="","请填写联系方式",D73="","请填写民族",E73="","请填写紧急联系人电话",COUNTIF(H73:Q73,"Y")+COUNTBLANK(H73:Q73)&lt;6,"填报项目请填写Y",COUNTBLANK(H73:Q73)=6,"您还未填报项目",AND(ISNUMBER(FIND("儿童",G73)),L73="Y"),"您的组别不可填报平地跳高",TRUE,"对")</f>
        <v/>
      </c>
    </row>
    <row r="74" ht="16.5" spans="7:20">
      <c r="G74" s="33" t="str" cm="1">
        <f ca="1" t="array" ref="G74">IF(B74="","",IF(OR(LEN(B74)&lt;&gt;18,NOT(ISNUMBER(VALUE(LEFT(B74,17)))),NOT(ISNUMBER(IF(ISNUMBER(--RIGHT(B74)),1,IF(UPPER(RIGHT(B74))="X",1,0)))),MID("10X98765432",MOD(SUMPRODUCT(MID(B74,ROW(INDIRECT("1:17")),1)*{7;9;10;5;8;4;2;1;6;3;7;9;10;5;8;4;2}),11)+1,1)&lt;&gt;UPPER(RIGHT(B74))),"请填写正确的身份证件号码",IF(AND(--TEXT(MID(B74,7,8),"0-00-00")&gt;=--"2014-01-01",--TEXT(MID(B74,7,8),"0-00-00")&lt;=--"2015-12-31"),IF(MOD(VALUE(MID(B74,17,1)),2)=1,"少年男子甲组","少年女子甲组"),IF(AND(--TEXT(MID(B74,7,8),"0-00-00")&gt;=--"2016-01-01",--TEXT(MID(B74,7,8),"0-00-00")&lt;=--"2017-12-31"),IF(MOD(VALUE(MID(B74,17,1)),2)=1,"少年男子乙组","少年女子乙组"),IF(AND(--TEXT(MID(B74,7,8),"0-00-00")&gt;=--"2018-01-01",--TEXT(MID(B74,7,8),"0-00-00")&lt;=--"2019-12-31"),IF(MOD(VALUE(MID(B74,17,1)),2)=1,"少年男子丙组","少年女子丙组"),IF(AND(--TEXT(MID(B74,7,8),"0-00-00")&gt;=--"2020-01-01",--TEXT(MID(B74,7,8),"0-00-00")&lt;=--"2020-12-31"),IF(MOD(VALUE(MID(B74,17,1)),2)=1,"儿童男子组","儿童女子组"),"请填写正确的身份证件号码"))))))</f>
        <v/>
      </c>
      <c r="T74" s="8" t="str" cm="1">
        <f ca="1" t="array" ref="T74">_xlfn.IFS(AND(A74="",B74=""),"",C74="","请填写联系方式",D74="","请填写民族",E74="","请填写紧急联系人电话",COUNTIF(H74:Q74,"Y")+COUNTBLANK(H74:Q74)&lt;6,"填报项目请填写Y",COUNTBLANK(H74:Q74)=6,"您还未填报项目",AND(ISNUMBER(FIND("儿童",G74)),L74="Y"),"您的组别不可填报平地跳高",TRUE,"对")</f>
        <v/>
      </c>
    </row>
    <row r="75" spans="7:20">
      <c r="T75" s="8" t="str" cm="1">
        <f t="array" ref="T75">_xlfn.IFS(AND(A75="",B75=""),"",C75="","请填写联系方式",D75="","请填写民族",E75="","请填写紧急联系人电话",COUNTIF(H75:Q75,"Y")+COUNTBLANK(H75:Q75)&lt;6,"填报项目请填写Y",COUNTBLANK(H75:Q75)=6,"您还未填报项目",AND(ISNUMBER(FIND("儿童",G75)),L75="Y"),"您的组别不可填报平地跳高",TRUE,"对")</f>
        <v/>
      </c>
    </row>
    <row r="76" spans="7:20">
      <c r="T76" s="8" t="str" cm="1">
        <f t="array" ref="T76">_xlfn.IFS(AND(A76="",B76=""),"",C76="","请填写联系方式",D76="","请填写民族",E76="","请填写紧急联系人电话",COUNTIF(H76:Q76,"Y")+COUNTBLANK(H76:Q76)&lt;6,"填报项目请填写Y",COUNTBLANK(H76:Q76)=6,"您还未填报项目",AND(ISNUMBER(FIND("儿童",G76)),L76="Y"),"您的组别不可填报平地跳高",TRUE,"对")</f>
        <v/>
      </c>
    </row>
    <row r="77" spans="7:20">
      <c r="T77" s="8" t="str" cm="1">
        <f t="array" ref="T77">_xlfn.IFS(AND(A77="",B77=""),"",C77="","请填写联系方式",D77="","请填写民族",E77="","请填写紧急联系人电话",COUNTIF(H77:Q77,"Y")+COUNTBLANK(H77:Q77)&lt;6,"填报项目请填写Y",COUNTBLANK(H77:Q77)=6,"您还未填报项目",AND(ISNUMBER(FIND("儿童",G77)),L77="Y"),"您的组别不可填报平地跳高",TRUE,"对")</f>
        <v/>
      </c>
    </row>
    <row r="78" spans="7:20">
      <c r="T78" s="8" t="str" cm="1">
        <f t="array" ref="T78">_xlfn.IFS(AND(A78="",B78=""),"",C78="","请填写联系方式",D78="","请填写民族",E78="","请填写紧急联系人电话",COUNTIF(H78:Q78,"Y")+COUNTBLANK(H78:Q78)&lt;6,"填报项目请填写Y",COUNTBLANK(H78:Q78)=6,"您还未填报项目",AND(ISNUMBER(FIND("儿童",G78)),L78="Y"),"您的组别不可填报平地跳高",TRUE,"对")</f>
        <v/>
      </c>
    </row>
    <row r="79" spans="7:20">
      <c r="T79" s="8" t="str" cm="1">
        <f t="array" ref="T79">_xlfn.IFS(AND(A79="",B79=""),"",C79="","请填写联系方式",D79="","请填写民族",E79="","请填写紧急联系人电话",COUNTIF(H79:Q79,"Y")+COUNTBLANK(H79:Q79)&lt;6,"填报项目请填写Y",COUNTBLANK(H79:Q79)=6,"您还未填报项目",AND(ISNUMBER(FIND("儿童",G79)),L79="Y"),"您的组别不可填报平地跳高",TRUE,"对")</f>
        <v/>
      </c>
    </row>
    <row r="80" spans="7:20">
      <c r="T80" s="8" t="str" cm="1">
        <f t="array" ref="T80">_xlfn.IFS(AND(A80="",B80=""),"",C80="","请填写联系方式",D80="","请填写民族",E80="","请填写紧急联系人电话",COUNTIF(H80:Q80,"Y")+COUNTBLANK(H80:Q80)&lt;6,"填报项目请填写Y",COUNTBLANK(H80:Q80)=6,"您还未填报项目",AND(ISNUMBER(FIND("儿童",G80)),L80="Y"),"您的组别不可填报平地跳高",TRUE,"对")</f>
        <v/>
      </c>
    </row>
    <row r="81" spans="20:20">
      <c r="T81" s="8" t="str" cm="1">
        <f t="array" ref="T81">_xlfn.IFS(AND(A81="",B81=""),"",C81="","请填写联系方式",D81="","请填写民族",E81="","请填写紧急联系人电话",COUNTIF(H81:Q81,"Y")+COUNTBLANK(H81:Q81)&lt;6,"填报项目请填写Y",COUNTBLANK(H81:Q81)=6,"您还未填报项目",AND(ISNUMBER(FIND("儿童",G81)),L81="Y"),"您的组别不可填报平地跳高",TRUE,"对")</f>
        <v/>
      </c>
    </row>
    <row r="82" spans="20:20">
      <c r="T82" s="8" t="str" cm="1">
        <f t="array" ref="T82">_xlfn.IFS(AND(A82="",B82=""),"",C82="","请填写联系方式",D82="","请填写民族",E82="","请填写紧急联系人电话",COUNTIF(H82:Q82,"Y")+COUNTBLANK(H82:Q82)&lt;6,"填报项目请填写Y",COUNTBLANK(H82:Q82)=6,"您还未填报项目",AND(ISNUMBER(FIND("儿童",G82)),L82="Y"),"您的组别不可填报平地跳高",TRUE,"对")</f>
        <v/>
      </c>
    </row>
    <row r="83" spans="20:20">
      <c r="T83" s="8" t="str" cm="1">
        <f t="array" ref="T83">_xlfn.IFS(AND(A83="",B83=""),"",C83="","请填写联系方式",D83="","请填写民族",E83="","请填写紧急联系人电话",COUNTIF(H83:Q83,"Y")+COUNTBLANK(H83:Q83)&lt;6,"填报项目请填写Y",COUNTBLANK(H83:Q83)=6,"您还未填报项目",AND(ISNUMBER(FIND("儿童",G83)),L83="Y"),"您的组别不可填报平地跳高",TRUE,"对")</f>
        <v/>
      </c>
    </row>
    <row r="84" spans="20:20">
      <c r="T84" s="8" t="str" cm="1">
        <f t="array" ref="T84">_xlfn.IFS(AND(A84="",B84=""),"",C84="","请填写联系方式",D84="","请填写民族",E84="","请填写紧急联系人电话",COUNTIF(H84:Q84,"Y")+COUNTBLANK(H84:Q84)&lt;6,"填报项目请填写Y",COUNTBLANK(H84:Q84)=6,"您还未填报项目",AND(ISNUMBER(FIND("儿童",G84)),L84="Y"),"您的组别不可填报平地跳高",TRUE,"对")</f>
        <v/>
      </c>
    </row>
    <row r="85" spans="20:20">
      <c r="T85" s="8" t="str" cm="1">
        <f t="array" ref="T85">_xlfn.IFS(AND(A85="",B85=""),"",C85="","请填写联系方式",D85="","请填写民族",E85="","请填写紧急联系人电话",COUNTIF(H85:Q85,"Y")+COUNTBLANK(H85:Q85)&lt;6,"填报项目请填写Y",COUNTBLANK(H85:Q85)=6,"您还未填报项目",AND(ISNUMBER(FIND("儿童",G85)),L85="Y"),"您的组别不可填报平地跳高",TRUE,"对")</f>
        <v/>
      </c>
    </row>
    <row r="86" spans="20:20">
      <c r="T86" s="8" t="str" cm="1">
        <f t="array" ref="T86">IFERROR(_xlfn.IFS(G86="U18男子组",_xlfn.TEXTJOIN("、",TRUE,IF((H86="Y")*(NOT(OR(I86="Y",J86="Y",L86="Y",P86="Y",Q86="Y"))),"速度过桩",""),IF((I86="Y")*(NOT(OR(H86="Y",J86="Y",L86="Y",P86="Y",Q86="Y"))),"花式绕桩",""),IF((Q86="Y")*(NOT(OR(H86="Y",I86="Y",J86="Y",L86="Y",P86="Y"))),"花式停刹",""),IF((#REF!="Y")*(NOT(OR(H86="Y",I86="Y",J86="Y",L86="Y",P86="Y",Q86="Y"))),"花式停刹距离赛","")),G86="U18女子组",_xlfn.TEXTJOIN("、",TRUE,IF((H86="Y")*(NOT(OR(I86="Y",J86="Y",L86="Y",P86="Y",Q86="Y"))),"速度过桩",""),IF((I86="Y")*(NOT(OR(H86="Y",J86="Y",L86="Y",P86="Y",Q86="Y"))),"花式绕桩",""),IF((Q86="Y")*(NOT(OR(H86="Y",I86="Y",J86="Y",L86="Y",P86="Y"))),"花式停刹",""),IF((#REF!="Y")*(NOT(OR(H86="Y",I86="Y",J86="Y",L86="Y",P86="Y",Q86="Y"))),"花式停刹距离赛","")),OR(G86="U14男子组",G86="U14女子组",G86="U12男子组",G86="U12女子组",G86="U10男子组",G86="U10女子组",G86="U8男子组",G86="U8女子组",G86="U6男子组",G86="U6女子组"),_xlfn.TEXTJOIN("、",TRUE,IF((J86="Y")*(NOT(OR(H86="Y",I86="Y",L86="Y",P86="Y",Q86="Y",#REF!="Y"))),"双鱼计时赛",""),IF((L86="Y")*(NOT(OR(H86="Y",I86="Y",J86="Y",P86="Y",Q86="Y",#REF!="Y"))),"前交叉计时赛",""),IF((P86="Y")*(NOT(OR(H86="Y",I86="Y",J86="Y",L86="Y",Q86="Y",#REF!="Y"))),"规定套路挑战赛","")),OR(G86="U5男子组",G86="U5女子组"),_xlfn.TEXTJOIN("、",TRUE,IF((H86="Y")*(NOT(OR(I86="Y",J86="Y",L86="Y",P86="Y",Q86="Y",#REF!="Y"))),"速度过桩",""),IF((I86="Y")*(NOT(OR(H86="Y",J86="Y",L86="Y",P86="Y",Q86="Y",#REF!="Y"))),"花式绕桩",""),IF((Q86="Y")*(NOT(OR(H86="Y",I86="Y",J86="Y",L86="Y",P86="Y",#REF!="Y"))),"花式停刹",""),IF((#REF!="Y")*(NOT(OR(H86="Y",I86="Y",J86="Y",L86="Y",P86="Y",Q86="Y"))),"花式停刹距离赛",""),IF((P86="Y")*(NOT(OR(H86="Y",I86="Y",J86="Y",L86="Y",Q86="Y",#REF!="Y"))),"规定套路挑战赛","")))&amp;"项目填报错误","")</f>
        <v/>
      </c>
    </row>
    <row r="87" spans="20:20">
      <c r="T87" s="8" t="str" cm="1">
        <f t="array" ref="T87">IFERROR(_xlfn.IFS(G87="U18男子组",_xlfn.TEXTJOIN("、",TRUE,IF((H87="Y")*(NOT(OR(I87="Y",J87="Y",L87="Y",P87="Y",Q87="Y"))),"速度过桩",""),IF((I87="Y")*(NOT(OR(H87="Y",J87="Y",L87="Y",P87="Y",Q87="Y"))),"花式绕桩",""),IF((Q87="Y")*(NOT(OR(H87="Y",I87="Y",J87="Y",L87="Y",P87="Y"))),"花式停刹",""),IF((#REF!="Y")*(NOT(OR(H87="Y",I87="Y",J87="Y",L87="Y",P87="Y",Q87="Y"))),"花式停刹距离赛","")),G87="U18女子组",_xlfn.TEXTJOIN("、",TRUE,IF((H87="Y")*(NOT(OR(I87="Y",J87="Y",L87="Y",P87="Y",Q87="Y"))),"速度过桩",""),IF((I87="Y")*(NOT(OR(H87="Y",J87="Y",L87="Y",P87="Y",Q87="Y"))),"花式绕桩",""),IF((Q87="Y")*(NOT(OR(H87="Y",I87="Y",J87="Y",L87="Y",P87="Y"))),"花式停刹",""),IF((#REF!="Y")*(NOT(OR(H87="Y",I87="Y",J87="Y",L87="Y",P87="Y",Q87="Y"))),"花式停刹距离赛","")),OR(G87="U14男子组",G87="U14女子组",G87="U12男子组",G87="U12女子组",G87="U10男子组",G87="U10女子组",G87="U8男子组",G87="U8女子组",G87="U6男子组",G87="U6女子组"),_xlfn.TEXTJOIN("、",TRUE,IF((J87="Y")*(NOT(OR(H87="Y",I87="Y",L87="Y",P87="Y",Q87="Y",#REF!="Y"))),"双鱼计时赛",""),IF((L87="Y")*(NOT(OR(H87="Y",I87="Y",J87="Y",P87="Y",Q87="Y",#REF!="Y"))),"前交叉计时赛",""),IF((P87="Y")*(NOT(OR(H87="Y",I87="Y",J87="Y",L87="Y",Q87="Y",#REF!="Y"))),"规定套路挑战赛","")),OR(G87="U5男子组",G87="U5女子组"),_xlfn.TEXTJOIN("、",TRUE,IF((H87="Y")*(NOT(OR(I87="Y",J87="Y",L87="Y",P87="Y",Q87="Y",#REF!="Y"))),"速度过桩",""),IF((I87="Y")*(NOT(OR(H87="Y",J87="Y",L87="Y",P87="Y",Q87="Y",#REF!="Y"))),"花式绕桩",""),IF((Q87="Y")*(NOT(OR(H87="Y",I87="Y",J87="Y",L87="Y",P87="Y",#REF!="Y"))),"花式停刹",""),IF((#REF!="Y")*(NOT(OR(H87="Y",I87="Y",J87="Y",L87="Y",P87="Y",Q87="Y"))),"花式停刹距离赛",""),IF((P87="Y")*(NOT(OR(H87="Y",I87="Y",J87="Y",L87="Y",Q87="Y",#REF!="Y"))),"规定套路挑战赛","")))&amp;"项目填报错误","")</f>
        <v/>
      </c>
    </row>
  </sheetData>
  <mergeCells count="10">
    <mergeCell ref="A1:S1"/>
    <mergeCell ref="A2:S2"/>
    <mergeCell ref="B3:S3"/>
    <mergeCell ref="B4:S4"/>
    <mergeCell ref="B5:G5"/>
    <mergeCell ref="I5:S5"/>
    <mergeCell ref="B6:G6"/>
    <mergeCell ref="I6:S6"/>
    <mergeCell ref="A7:G7"/>
    <mergeCell ref="H7:S7"/>
  </mergeCells>
  <dataValidations count="2">
    <dataValidation allowBlank="1" showInputMessage="1" showErrorMessage="1" errorTitle="只能填写大写字母”Y“" error="仅能填写大写字母”Y“" sqref="H68:R68 H9:R33 H36:R56"/>
    <dataValidation type="list" allowBlank="1" showInputMessage="1" showErrorMessage="1" sqref="D9:D56">
      <formula1>"汉族,阿昌族,白族,保安族,布朗族,布依族,朝鲜族,达斡尔族,傣族,德昂族,东乡族,侗族,独龙族,鄂伦春族,俄罗斯族,鄂温克族,高山族,仡佬族,哈尼族,哈萨克族,赫哲族,回族,基诺族,京族,柯尔克孜族,拉祜族,珞巴族,傈僳族,黎族,满族,毛南族,景颇族,门巴族,蒙古族,苗族,仫佬族,纳西族,普米族,羌族,撒拉族,畲族,水族,塔吉克族,塔塔尔族,土家族,土族,佤族,维吾尔族,乌孜别克族,锡伯族,瑶族,彝族,裕固族,藏族,壮族,怒族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</dc:creator>
  <cp:lastModifiedBy>王凯</cp:lastModifiedBy>
  <dcterms:created xsi:type="dcterms:W3CDTF">2023-03-25T15:26:00Z</dcterms:created>
  <cp:lastPrinted>2023-06-06T18:29:00Z</cp:lastPrinted>
  <dcterms:modified xsi:type="dcterms:W3CDTF">2026-08-27T08:28:46Z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2CC9F0218DC448D6BE6F32B1EAF46FF5_13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